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3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'Folha1'!$A$2:$K$237</definedName>
  </definedNames>
  <calcPr fullCalcOnLoad="1"/>
</workbook>
</file>

<file path=xl/sharedStrings.xml><?xml version="1.0" encoding="utf-8"?>
<sst xmlns="http://schemas.openxmlformats.org/spreadsheetml/2006/main" count="361" uniqueCount="39">
  <si>
    <t>ESPECIES E CLASSES</t>
  </si>
  <si>
    <t>CONSUMO  LOCAL</t>
  </si>
  <si>
    <t>Kgs.</t>
  </si>
  <si>
    <t>MACHO - B</t>
  </si>
  <si>
    <t>MACHO - C</t>
  </si>
  <si>
    <t>MACHO - A</t>
  </si>
  <si>
    <t>FÊMEAS - D</t>
  </si>
  <si>
    <t>FÊMEAS - E</t>
  </si>
  <si>
    <t>LEVES</t>
  </si>
  <si>
    <t>TOTAIS BOVINOS</t>
  </si>
  <si>
    <t>SUINOS</t>
  </si>
  <si>
    <t>CAPRINOS</t>
  </si>
  <si>
    <t>OVINOS</t>
  </si>
  <si>
    <t>AVES</t>
  </si>
  <si>
    <t>COELHOS</t>
  </si>
  <si>
    <t>RESUMO MENSAL DE ABATE DE ANIMAIS DA REGIÃO AUTÓNOMA DOS AÇORES</t>
  </si>
  <si>
    <t>Cabeças</t>
  </si>
  <si>
    <t>REJEIÇÕES</t>
  </si>
  <si>
    <t>TOTAL ABATE</t>
  </si>
  <si>
    <t>TOTAL APROVADO</t>
  </si>
  <si>
    <t>EXPEDIDO</t>
  </si>
  <si>
    <t>APROVADO PARA CONSUMO</t>
  </si>
  <si>
    <t>ANO: 2006</t>
  </si>
  <si>
    <t>MATADOURO DE:</t>
  </si>
  <si>
    <t>RESUMO DE ABATE DE ANIMAIS DA REGIÃO AUTÓNOMA DOS AÇORES</t>
  </si>
  <si>
    <t xml:space="preserve">MATADOURO DE: SÃO MIGUEL    </t>
  </si>
  <si>
    <t xml:space="preserve">MATADOURO DE: SANTA MARIA   </t>
  </si>
  <si>
    <t xml:space="preserve">MATADOURO DE: TERCEIRA           </t>
  </si>
  <si>
    <t xml:space="preserve">MATADOURO DE: FAIAL       </t>
  </si>
  <si>
    <t xml:space="preserve">MATADOURO DE: PICO     </t>
  </si>
  <si>
    <t xml:space="preserve">MATADOURO DE: SÃO JORGE      </t>
  </si>
  <si>
    <t xml:space="preserve">MATADOURO DE: GRACIOSA      </t>
  </si>
  <si>
    <t>MATADOURO DE: FLORES</t>
  </si>
  <si>
    <t xml:space="preserve">MATADOURO DE: CORVO    </t>
  </si>
  <si>
    <t>TOTAl BOVINOS</t>
  </si>
  <si>
    <r>
      <t>Z:&gt;8e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12meses</t>
    </r>
  </si>
  <si>
    <r>
      <t xml:space="preserve">V: </t>
    </r>
    <r>
      <rPr>
        <b/>
        <sz val="10"/>
        <rFont val="Calibri"/>
        <family val="2"/>
      </rPr>
      <t>≤8meses</t>
    </r>
  </si>
  <si>
    <t>ANO: 2013</t>
  </si>
  <si>
    <t>TOTAL DE ABATES NOS MATADOUROS DO IAMA EM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</si>
</sst>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-816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81" fontId="1" fillId="0" borderId="10" xfId="60" applyNumberFormat="1" applyFont="1" applyBorder="1" applyAlignment="1" applyProtection="1">
      <alignment horizontal="left" vertical="center"/>
      <protection locked="0"/>
    </xf>
    <xf numFmtId="181" fontId="5" fillId="0" borderId="10" xfId="60" applyNumberFormat="1" applyFont="1" applyBorder="1" applyAlignment="1" applyProtection="1">
      <alignment horizontal="left" vertical="center"/>
      <protection locked="0"/>
    </xf>
    <xf numFmtId="181" fontId="0" fillId="33" borderId="11" xfId="60" applyNumberFormat="1" applyFont="1" applyFill="1" applyBorder="1" applyAlignment="1" applyProtection="1">
      <alignment horizontal="left" vertical="center"/>
      <protection locked="0"/>
    </xf>
    <xf numFmtId="181" fontId="0" fillId="33" borderId="11" xfId="60" applyNumberFormat="1" applyFont="1" applyFill="1" applyBorder="1" applyAlignment="1" applyProtection="1">
      <alignment horizontal="left"/>
      <protection locked="0"/>
    </xf>
    <xf numFmtId="181" fontId="0" fillId="33" borderId="12" xfId="60" applyNumberFormat="1" applyFont="1" applyFill="1" applyBorder="1" applyAlignment="1" applyProtection="1">
      <alignment/>
      <protection locked="0"/>
    </xf>
    <xf numFmtId="181" fontId="0" fillId="33" borderId="13" xfId="60" applyNumberFormat="1" applyFont="1" applyFill="1" applyBorder="1" applyAlignment="1" applyProtection="1">
      <alignment/>
      <protection locked="0"/>
    </xf>
    <xf numFmtId="181" fontId="0" fillId="0" borderId="0" xfId="60" applyNumberFormat="1" applyFont="1" applyAlignment="1">
      <alignment/>
    </xf>
    <xf numFmtId="181" fontId="0" fillId="0" borderId="0" xfId="60" applyNumberFormat="1" applyFont="1" applyAlignment="1">
      <alignment horizontal="center"/>
    </xf>
    <xf numFmtId="181" fontId="1" fillId="0" borderId="14" xfId="60" applyNumberFormat="1" applyFont="1" applyFill="1" applyBorder="1" applyAlignment="1" applyProtection="1">
      <alignment vertical="center"/>
      <protection locked="0"/>
    </xf>
    <xf numFmtId="181" fontId="0" fillId="0" borderId="0" xfId="60" applyNumberFormat="1" applyFont="1" applyAlignment="1" applyProtection="1">
      <alignment vertical="center"/>
      <protection locked="0"/>
    </xf>
    <xf numFmtId="181" fontId="1" fillId="0" borderId="0" xfId="60" applyNumberFormat="1" applyFont="1" applyAlignment="1" applyProtection="1">
      <alignment vertical="center"/>
      <protection locked="0"/>
    </xf>
    <xf numFmtId="181" fontId="1" fillId="0" borderId="10" xfId="60" applyNumberFormat="1" applyFont="1" applyBorder="1" applyAlignment="1" applyProtection="1">
      <alignment horizontal="center" vertical="center"/>
      <protection locked="0"/>
    </xf>
    <xf numFmtId="181" fontId="1" fillId="0" borderId="0" xfId="60" applyNumberFormat="1" applyFont="1" applyFill="1" applyBorder="1" applyAlignment="1" applyProtection="1">
      <alignment horizontal="center" vertical="center"/>
      <protection locked="0"/>
    </xf>
    <xf numFmtId="3" fontId="0" fillId="0" borderId="10" xfId="60" applyNumberFormat="1" applyFont="1" applyBorder="1" applyAlignment="1" applyProtection="1">
      <alignment horizontal="center" vertical="center"/>
      <protection locked="0"/>
    </xf>
    <xf numFmtId="3" fontId="1" fillId="0" borderId="10" xfId="60" applyNumberFormat="1" applyFont="1" applyBorder="1" applyAlignment="1" applyProtection="1">
      <alignment horizontal="center" vertical="center"/>
      <protection/>
    </xf>
    <xf numFmtId="3" fontId="0" fillId="33" borderId="12" xfId="60" applyNumberFormat="1" applyFont="1" applyFill="1" applyBorder="1" applyAlignment="1" applyProtection="1">
      <alignment horizontal="center" vertical="center"/>
      <protection locked="0"/>
    </xf>
    <xf numFmtId="3" fontId="0" fillId="33" borderId="12" xfId="60" applyNumberFormat="1" applyFont="1" applyFill="1" applyBorder="1" applyAlignment="1" applyProtection="1">
      <alignment horizontal="center" vertical="center"/>
      <protection/>
    </xf>
    <xf numFmtId="3" fontId="0" fillId="33" borderId="13" xfId="60" applyNumberFormat="1" applyFont="1" applyFill="1" applyBorder="1" applyAlignment="1" applyProtection="1">
      <alignment horizontal="center" vertical="center"/>
      <protection/>
    </xf>
    <xf numFmtId="3" fontId="0" fillId="0" borderId="10" xfId="60" applyNumberFormat="1" applyFont="1" applyBorder="1" applyAlignment="1" applyProtection="1">
      <alignment horizontal="center" vertical="center"/>
      <protection locked="0"/>
    </xf>
    <xf numFmtId="3" fontId="0" fillId="0" borderId="10" xfId="60" applyNumberFormat="1" applyFont="1" applyFill="1" applyBorder="1" applyAlignment="1" applyProtection="1">
      <alignment horizontal="center" vertical="center"/>
      <protection locked="0"/>
    </xf>
    <xf numFmtId="3" fontId="1" fillId="31" borderId="10" xfId="60" applyNumberFormat="1" applyFont="1" applyFill="1" applyBorder="1" applyAlignment="1" applyProtection="1">
      <alignment horizontal="center" vertical="center"/>
      <protection/>
    </xf>
    <xf numFmtId="3" fontId="0" fillId="0" borderId="10" xfId="60" applyNumberFormat="1" applyFont="1" applyFill="1" applyBorder="1" applyAlignment="1" applyProtection="1">
      <alignment horizontal="center" vertical="center"/>
      <protection locked="0"/>
    </xf>
    <xf numFmtId="3" fontId="1" fillId="0" borderId="10" xfId="60" applyNumberFormat="1" applyFont="1" applyFill="1" applyBorder="1" applyAlignment="1" applyProtection="1">
      <alignment horizontal="center" vertical="center"/>
      <protection/>
    </xf>
    <xf numFmtId="3" fontId="0" fillId="36" borderId="12" xfId="60" applyNumberFormat="1" applyFont="1" applyFill="1" applyBorder="1" applyAlignment="1" applyProtection="1">
      <alignment horizontal="center" vertical="center"/>
      <protection locked="0"/>
    </xf>
    <xf numFmtId="3" fontId="0" fillId="36" borderId="12" xfId="60" applyNumberFormat="1" applyFont="1" applyFill="1" applyBorder="1" applyAlignment="1" applyProtection="1">
      <alignment horizontal="center" vertical="center"/>
      <protection/>
    </xf>
    <xf numFmtId="3" fontId="0" fillId="36" borderId="13" xfId="60" applyNumberFormat="1" applyFont="1" applyFill="1" applyBorder="1" applyAlignment="1" applyProtection="1">
      <alignment horizontal="center" vertical="center"/>
      <protection/>
    </xf>
    <xf numFmtId="3" fontId="0" fillId="0" borderId="10" xfId="60" applyNumberFormat="1" applyFont="1" applyFill="1" applyBorder="1" applyAlignment="1" applyProtection="1">
      <alignment horizontal="center" vertical="center"/>
      <protection locked="0"/>
    </xf>
    <xf numFmtId="181" fontId="0" fillId="36" borderId="11" xfId="60" applyNumberFormat="1" applyFont="1" applyFill="1" applyBorder="1" applyAlignment="1" applyProtection="1">
      <alignment horizontal="left" vertical="center"/>
      <protection locked="0"/>
    </xf>
    <xf numFmtId="3" fontId="0" fillId="36" borderId="12" xfId="60" applyNumberFormat="1" applyFont="1" applyFill="1" applyBorder="1" applyAlignment="1" applyProtection="1">
      <alignment horizontal="center" vertical="center"/>
      <protection locked="0"/>
    </xf>
    <xf numFmtId="3" fontId="0" fillId="36" borderId="12" xfId="60" applyNumberFormat="1" applyFont="1" applyFill="1" applyBorder="1" applyAlignment="1" applyProtection="1">
      <alignment horizontal="center" vertical="center"/>
      <protection/>
    </xf>
    <xf numFmtId="3" fontId="0" fillId="36" borderId="13" xfId="60" applyNumberFormat="1" applyFont="1" applyFill="1" applyBorder="1" applyAlignment="1" applyProtection="1">
      <alignment horizontal="center" vertical="center"/>
      <protection/>
    </xf>
    <xf numFmtId="3" fontId="1" fillId="36" borderId="10" xfId="60" applyNumberFormat="1" applyFont="1" applyFill="1" applyBorder="1" applyAlignment="1" applyProtection="1">
      <alignment horizontal="center" vertical="center"/>
      <protection/>
    </xf>
    <xf numFmtId="181" fontId="1" fillId="0" borderId="15" xfId="60" applyNumberFormat="1" applyFont="1" applyBorder="1" applyAlignment="1" applyProtection="1">
      <alignment horizontal="center" vertical="center"/>
      <protection locked="0"/>
    </xf>
    <xf numFmtId="181" fontId="1" fillId="0" borderId="16" xfId="60" applyNumberFormat="1" applyFont="1" applyBorder="1" applyAlignment="1" applyProtection="1">
      <alignment horizontal="center" vertical="center"/>
      <protection locked="0"/>
    </xf>
    <xf numFmtId="181" fontId="2" fillId="0" borderId="0" xfId="60" applyNumberFormat="1" applyFont="1" applyAlignment="1" applyProtection="1">
      <alignment horizontal="center"/>
      <protection locked="0"/>
    </xf>
    <xf numFmtId="181" fontId="1" fillId="0" borderId="0" xfId="60" applyNumberFormat="1" applyFont="1" applyFill="1" applyBorder="1" applyAlignment="1" applyProtection="1">
      <alignment horizontal="left" vertical="center"/>
      <protection locked="0"/>
    </xf>
    <xf numFmtId="181" fontId="3" fillId="0" borderId="10" xfId="60" applyNumberFormat="1" applyFont="1" applyBorder="1" applyAlignment="1" applyProtection="1">
      <alignment horizontal="center" vertical="center" wrapText="1" shrinkToFit="1"/>
      <protection locked="0"/>
    </xf>
    <xf numFmtId="181" fontId="1" fillId="0" borderId="17" xfId="60" applyNumberFormat="1" applyFont="1" applyBorder="1" applyAlignment="1" applyProtection="1">
      <alignment horizontal="center" vertical="center"/>
      <protection locked="0"/>
    </xf>
    <xf numFmtId="181" fontId="1" fillId="0" borderId="18" xfId="60" applyNumberFormat="1" applyFont="1" applyBorder="1" applyAlignment="1" applyProtection="1">
      <alignment horizontal="center" vertical="center"/>
      <protection locked="0"/>
    </xf>
    <xf numFmtId="181" fontId="1" fillId="0" borderId="19" xfId="60" applyNumberFormat="1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Fill="1" applyBorder="1" applyAlignment="1" applyProtection="1">
      <alignment horizontal="left" vertical="center"/>
      <protection locked="0"/>
    </xf>
    <xf numFmtId="181" fontId="0" fillId="0" borderId="0" xfId="6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="85" zoomScaleNormal="85" zoomScalePageLayoutView="0" workbookViewId="0" topLeftCell="A1">
      <selection activeCell="O229" sqref="O229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4.00390625" style="0" bestFit="1" customWidth="1"/>
    <col min="4" max="4" width="10.140625" style="0" customWidth="1"/>
    <col min="5" max="5" width="14.421875" style="0" bestFit="1" customWidth="1"/>
    <col min="6" max="6" width="11.7109375" style="0" customWidth="1"/>
    <col min="7" max="7" width="14.8515625" style="0" bestFit="1" customWidth="1"/>
    <col min="8" max="8" width="10.140625" style="0" customWidth="1"/>
    <col min="9" max="9" width="14.421875" style="0" bestFit="1" customWidth="1"/>
    <col min="10" max="10" width="12.140625" style="0" customWidth="1"/>
    <col min="11" max="11" width="14.8515625" style="0" bestFit="1" customWidth="1"/>
  </cols>
  <sheetData>
    <row r="1" spans="1:11" ht="90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customHeight="1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>
      <c r="A4" s="18" t="s">
        <v>38</v>
      </c>
      <c r="B4" s="18"/>
      <c r="C4" s="18"/>
      <c r="D4" s="1"/>
      <c r="E4" s="1"/>
      <c r="F4" s="1"/>
      <c r="G4" s="1"/>
      <c r="H4" s="2"/>
      <c r="I4" s="1"/>
      <c r="J4" s="2"/>
      <c r="K4" s="1"/>
    </row>
    <row r="5" spans="1:11" ht="19.5" customHeight="1">
      <c r="A5" s="65" t="s">
        <v>0</v>
      </c>
      <c r="B5" s="66" t="s">
        <v>21</v>
      </c>
      <c r="C5" s="67"/>
      <c r="D5" s="67"/>
      <c r="E5" s="67"/>
      <c r="F5" s="67"/>
      <c r="G5" s="68"/>
      <c r="H5" s="66" t="s">
        <v>17</v>
      </c>
      <c r="I5" s="68"/>
      <c r="J5" s="66" t="s">
        <v>18</v>
      </c>
      <c r="K5" s="68"/>
    </row>
    <row r="6" spans="1:11" ht="19.5" customHeight="1">
      <c r="A6" s="65"/>
      <c r="B6" s="69" t="s">
        <v>1</v>
      </c>
      <c r="C6" s="71"/>
      <c r="D6" s="71" t="s">
        <v>20</v>
      </c>
      <c r="E6" s="70"/>
      <c r="F6" s="69" t="s">
        <v>19</v>
      </c>
      <c r="G6" s="70"/>
      <c r="H6" s="69"/>
      <c r="I6" s="70"/>
      <c r="J6" s="69"/>
      <c r="K6" s="70"/>
    </row>
    <row r="7" spans="1:11" ht="19.5" customHeight="1">
      <c r="A7" s="65"/>
      <c r="B7" s="3" t="s">
        <v>16</v>
      </c>
      <c r="C7" s="3" t="s">
        <v>2</v>
      </c>
      <c r="D7" s="3" t="s">
        <v>16</v>
      </c>
      <c r="E7" s="3" t="s">
        <v>2</v>
      </c>
      <c r="F7" s="3" t="s">
        <v>16</v>
      </c>
      <c r="G7" s="3" t="s">
        <v>2</v>
      </c>
      <c r="H7" s="3" t="s">
        <v>16</v>
      </c>
      <c r="I7" s="3" t="s">
        <v>2</v>
      </c>
      <c r="J7" s="3" t="s">
        <v>16</v>
      </c>
      <c r="K7" s="3" t="s">
        <v>2</v>
      </c>
    </row>
    <row r="8" spans="1:11" ht="19.5" customHeight="1">
      <c r="A8" s="20" t="s">
        <v>5</v>
      </c>
      <c r="B8" s="33">
        <f aca="true" t="shared" si="0" ref="B8:E13">SUM(B32+B56+B80+B104+B128+B152+B176+B200+B223)</f>
        <v>7536</v>
      </c>
      <c r="C8" s="33">
        <f t="shared" si="0"/>
        <v>1700823.9300000002</v>
      </c>
      <c r="D8" s="33">
        <f t="shared" si="0"/>
        <v>6864</v>
      </c>
      <c r="E8" s="33">
        <f t="shared" si="0"/>
        <v>1594302.08</v>
      </c>
      <c r="F8" s="40">
        <f aca="true" t="shared" si="1" ref="F8:F14">SUM(B8+D8)</f>
        <v>14400</v>
      </c>
      <c r="G8" s="40">
        <f aca="true" t="shared" si="2" ref="G8:G14">SUM(C8+E8)</f>
        <v>3295126.0100000002</v>
      </c>
      <c r="H8" s="33">
        <f aca="true" t="shared" si="3" ref="H8:I13">SUM(H32+H56+H80+H104+H128+H152+H176+H200+H223)</f>
        <v>116</v>
      </c>
      <c r="I8" s="33">
        <f t="shared" si="3"/>
        <v>18800.96</v>
      </c>
      <c r="J8" s="34">
        <f aca="true" t="shared" si="4" ref="J8:J14">SUM(B8+D8+H8)</f>
        <v>14516</v>
      </c>
      <c r="K8" s="34">
        <f aca="true" t="shared" si="5" ref="K8:K14">SUM(C8+E8+I8)</f>
        <v>3313926.97</v>
      </c>
    </row>
    <row r="9" spans="1:11" ht="19.5" customHeight="1">
      <c r="A9" s="20" t="s">
        <v>3</v>
      </c>
      <c r="B9" s="33">
        <f t="shared" si="0"/>
        <v>1848</v>
      </c>
      <c r="C9" s="33">
        <f t="shared" si="0"/>
        <v>557241.51</v>
      </c>
      <c r="D9" s="33">
        <f t="shared" si="0"/>
        <v>758</v>
      </c>
      <c r="E9" s="33">
        <f t="shared" si="0"/>
        <v>240224.94</v>
      </c>
      <c r="F9" s="40">
        <f t="shared" si="1"/>
        <v>2606</v>
      </c>
      <c r="G9" s="40">
        <f t="shared" si="2"/>
        <v>797466.45</v>
      </c>
      <c r="H9" s="33">
        <f t="shared" si="3"/>
        <v>59</v>
      </c>
      <c r="I9" s="33">
        <f t="shared" si="3"/>
        <v>13370.94</v>
      </c>
      <c r="J9" s="34">
        <f t="shared" si="4"/>
        <v>2665</v>
      </c>
      <c r="K9" s="34">
        <f t="shared" si="5"/>
        <v>810837.3899999999</v>
      </c>
    </row>
    <row r="10" spans="1:11" ht="19.5" customHeight="1">
      <c r="A10" s="20" t="s">
        <v>4</v>
      </c>
      <c r="B10" s="33">
        <f t="shared" si="0"/>
        <v>19</v>
      </c>
      <c r="C10" s="33">
        <f t="shared" si="0"/>
        <v>5196.04</v>
      </c>
      <c r="D10" s="33">
        <f t="shared" si="0"/>
        <v>501</v>
      </c>
      <c r="E10" s="33">
        <f t="shared" si="0"/>
        <v>123737.47</v>
      </c>
      <c r="F10" s="40">
        <f t="shared" si="1"/>
        <v>520</v>
      </c>
      <c r="G10" s="40">
        <f t="shared" si="2"/>
        <v>128933.51</v>
      </c>
      <c r="H10" s="33">
        <f t="shared" si="3"/>
        <v>2</v>
      </c>
      <c r="I10" s="33">
        <f t="shared" si="3"/>
        <v>412.58</v>
      </c>
      <c r="J10" s="34">
        <f t="shared" si="4"/>
        <v>522</v>
      </c>
      <c r="K10" s="34">
        <f t="shared" si="5"/>
        <v>129346.09</v>
      </c>
    </row>
    <row r="11" spans="1:11" ht="19.5" customHeight="1">
      <c r="A11" s="20" t="s">
        <v>6</v>
      </c>
      <c r="B11" s="33">
        <f t="shared" si="0"/>
        <v>7702</v>
      </c>
      <c r="C11" s="33">
        <f t="shared" si="0"/>
        <v>1995260.3699999999</v>
      </c>
      <c r="D11" s="33">
        <f t="shared" si="0"/>
        <v>11681</v>
      </c>
      <c r="E11" s="33">
        <f t="shared" si="0"/>
        <v>2913115.13</v>
      </c>
      <c r="F11" s="40">
        <f t="shared" si="1"/>
        <v>19383</v>
      </c>
      <c r="G11" s="40">
        <f t="shared" si="2"/>
        <v>4908375.5</v>
      </c>
      <c r="H11" s="33">
        <f t="shared" si="3"/>
        <v>4150</v>
      </c>
      <c r="I11" s="33">
        <f t="shared" si="3"/>
        <v>882947.88</v>
      </c>
      <c r="J11" s="34">
        <f t="shared" si="4"/>
        <v>23533</v>
      </c>
      <c r="K11" s="34">
        <f t="shared" si="5"/>
        <v>5791323.38</v>
      </c>
    </row>
    <row r="12" spans="1:11" ht="19.5" customHeight="1">
      <c r="A12" s="20" t="s">
        <v>7</v>
      </c>
      <c r="B12" s="33">
        <f t="shared" si="0"/>
        <v>2567</v>
      </c>
      <c r="C12" s="33">
        <f t="shared" si="0"/>
        <v>506406.47</v>
      </c>
      <c r="D12" s="33">
        <f t="shared" si="0"/>
        <v>2372</v>
      </c>
      <c r="E12" s="33">
        <f t="shared" si="0"/>
        <v>506100.16000000003</v>
      </c>
      <c r="F12" s="40">
        <f t="shared" si="1"/>
        <v>4939</v>
      </c>
      <c r="G12" s="40">
        <f t="shared" si="2"/>
        <v>1012506.63</v>
      </c>
      <c r="H12" s="33">
        <f t="shared" si="3"/>
        <v>394</v>
      </c>
      <c r="I12" s="33">
        <f t="shared" si="3"/>
        <v>68666.67</v>
      </c>
      <c r="J12" s="34">
        <f t="shared" si="4"/>
        <v>5333</v>
      </c>
      <c r="K12" s="34">
        <f t="shared" si="5"/>
        <v>1081173.3</v>
      </c>
    </row>
    <row r="13" spans="1:11" ht="19.5" customHeight="1">
      <c r="A13" s="20" t="s">
        <v>36</v>
      </c>
      <c r="B13" s="33">
        <f t="shared" si="0"/>
        <v>462</v>
      </c>
      <c r="C13" s="33">
        <f t="shared" si="0"/>
        <v>60664.009999999995</v>
      </c>
      <c r="D13" s="33">
        <f t="shared" si="0"/>
        <v>2353</v>
      </c>
      <c r="E13" s="33">
        <f t="shared" si="0"/>
        <v>345220.5</v>
      </c>
      <c r="F13" s="40">
        <f>SUM(B13+D13)</f>
        <v>2815</v>
      </c>
      <c r="G13" s="40">
        <f>SUM(C13+E13)</f>
        <v>405884.51</v>
      </c>
      <c r="H13" s="33">
        <f t="shared" si="3"/>
        <v>8077</v>
      </c>
      <c r="I13" s="33">
        <f t="shared" si="3"/>
        <v>167079.65</v>
      </c>
      <c r="J13" s="34">
        <f>SUM(B13+D13+H13)</f>
        <v>10892</v>
      </c>
      <c r="K13" s="34">
        <f>SUM(C13+E13+I13)</f>
        <v>572964.16</v>
      </c>
    </row>
    <row r="14" spans="1:11" ht="19.5" customHeight="1">
      <c r="A14" s="21" t="s">
        <v>35</v>
      </c>
      <c r="B14" s="33">
        <f>SUM(B38+B62+B86+B110+B134+B158+B182+B206+B229)</f>
        <v>2892</v>
      </c>
      <c r="C14" s="33">
        <f>SUM(C38+C62+C86+C110+C134+C158+C182+C206+C229)</f>
        <v>465667.83</v>
      </c>
      <c r="D14" s="33">
        <f>SUM(D38+D62+D86+D110+D134+D158+D182+D206+D229)</f>
        <v>12924</v>
      </c>
      <c r="E14" s="33">
        <f>SUM(E38+E62+E86+E110+E134+E158+E182+E206+E229)</f>
        <v>2138561.05</v>
      </c>
      <c r="F14" s="40">
        <f t="shared" si="1"/>
        <v>15816</v>
      </c>
      <c r="G14" s="40">
        <f t="shared" si="2"/>
        <v>2604228.88</v>
      </c>
      <c r="H14" s="33">
        <f>SUM(H38+H62+H86+H110+H134+H158+H182+H206+H229)</f>
        <v>220</v>
      </c>
      <c r="I14" s="33">
        <f>SUM(I38+I62+I86+I110+I134+I158+I182+I206+I229)</f>
        <v>25071.28</v>
      </c>
      <c r="J14" s="34">
        <f t="shared" si="4"/>
        <v>16036</v>
      </c>
      <c r="K14" s="34">
        <f t="shared" si="5"/>
        <v>2629300.1599999997</v>
      </c>
    </row>
    <row r="15" spans="1:11" ht="19.5" customHeight="1">
      <c r="A15" s="21" t="s">
        <v>34</v>
      </c>
      <c r="B15" s="34">
        <f aca="true" t="shared" si="6" ref="B15:K15">SUM(B8:B14)</f>
        <v>23026</v>
      </c>
      <c r="C15" s="34">
        <f t="shared" si="6"/>
        <v>5291260.16</v>
      </c>
      <c r="D15" s="34">
        <f t="shared" si="6"/>
        <v>37453</v>
      </c>
      <c r="E15" s="34">
        <f t="shared" si="6"/>
        <v>7861261.33</v>
      </c>
      <c r="F15" s="34">
        <f t="shared" si="6"/>
        <v>60479</v>
      </c>
      <c r="G15" s="34">
        <f t="shared" si="6"/>
        <v>13152521.489999998</v>
      </c>
      <c r="H15" s="34">
        <f t="shared" si="6"/>
        <v>13018</v>
      </c>
      <c r="I15" s="34">
        <f t="shared" si="6"/>
        <v>1176349.96</v>
      </c>
      <c r="J15" s="34">
        <f t="shared" si="6"/>
        <v>73497</v>
      </c>
      <c r="K15" s="34">
        <f t="shared" si="6"/>
        <v>14328871.450000001</v>
      </c>
    </row>
    <row r="16" spans="1:11" ht="19.5" customHeight="1">
      <c r="A16" s="22"/>
      <c r="B16" s="35"/>
      <c r="C16" s="35"/>
      <c r="D16" s="35"/>
      <c r="E16" s="35"/>
      <c r="F16" s="36"/>
      <c r="G16" s="36"/>
      <c r="H16" s="35"/>
      <c r="I16" s="35"/>
      <c r="J16" s="36"/>
      <c r="K16" s="37"/>
    </row>
    <row r="17" spans="1:11" ht="19.5" customHeight="1">
      <c r="A17" s="20" t="s">
        <v>10</v>
      </c>
      <c r="B17" s="33">
        <f aca="true" t="shared" si="7" ref="B17:E21">SUM(B41+B65+B89+B113+B137+B161+B185+B209+B232)</f>
        <v>59720</v>
      </c>
      <c r="C17" s="33">
        <f t="shared" si="7"/>
        <v>4455013.29</v>
      </c>
      <c r="D17" s="33">
        <f t="shared" si="7"/>
        <v>5635</v>
      </c>
      <c r="E17" s="33">
        <f t="shared" si="7"/>
        <v>436150.7</v>
      </c>
      <c r="F17" s="40">
        <f aca="true" t="shared" si="8" ref="F17:G21">SUM(B17+D17)</f>
        <v>65355</v>
      </c>
      <c r="G17" s="40">
        <f t="shared" si="8"/>
        <v>4891163.99</v>
      </c>
      <c r="H17" s="33">
        <f aca="true" t="shared" si="9" ref="H17:I21">SUM(H41+H65+H89+H113+H137+H161+H185+H209+H232)</f>
        <v>1034</v>
      </c>
      <c r="I17" s="33">
        <f t="shared" si="9"/>
        <v>48112.32</v>
      </c>
      <c r="J17" s="34">
        <f aca="true" t="shared" si="10" ref="J17:K21">SUM(B17+D17+H17)</f>
        <v>66389</v>
      </c>
      <c r="K17" s="34">
        <f t="shared" si="10"/>
        <v>4939276.3100000005</v>
      </c>
    </row>
    <row r="18" spans="1:11" ht="19.5" customHeight="1">
      <c r="A18" s="20" t="s">
        <v>11</v>
      </c>
      <c r="B18" s="33">
        <f t="shared" si="7"/>
        <v>1340</v>
      </c>
      <c r="C18" s="33">
        <f t="shared" si="7"/>
        <v>15535.300000000001</v>
      </c>
      <c r="D18" s="39">
        <f aca="true" t="shared" si="11" ref="D18:E21">SUM(D42+D66+D90+D114+D138+D162+D186+D210+D233)</f>
        <v>0</v>
      </c>
      <c r="E18" s="39">
        <f t="shared" si="11"/>
        <v>0</v>
      </c>
      <c r="F18" s="40">
        <f t="shared" si="8"/>
        <v>1340</v>
      </c>
      <c r="G18" s="40">
        <f t="shared" si="8"/>
        <v>15535.300000000001</v>
      </c>
      <c r="H18" s="38">
        <f t="shared" si="9"/>
        <v>44</v>
      </c>
      <c r="I18" s="38">
        <f t="shared" si="9"/>
        <v>422.64</v>
      </c>
      <c r="J18" s="34">
        <f t="shared" si="10"/>
        <v>1384</v>
      </c>
      <c r="K18" s="34">
        <f t="shared" si="10"/>
        <v>15957.94</v>
      </c>
    </row>
    <row r="19" spans="1:11" ht="19.5" customHeight="1">
      <c r="A19" s="20" t="s">
        <v>12</v>
      </c>
      <c r="B19" s="33">
        <f t="shared" si="7"/>
        <v>513</v>
      </c>
      <c r="C19" s="33">
        <f t="shared" si="7"/>
        <v>6924.39</v>
      </c>
      <c r="D19" s="39">
        <f t="shared" si="11"/>
        <v>0</v>
      </c>
      <c r="E19" s="39">
        <f t="shared" si="11"/>
        <v>0</v>
      </c>
      <c r="F19" s="40">
        <f t="shared" si="8"/>
        <v>513</v>
      </c>
      <c r="G19" s="40">
        <f t="shared" si="8"/>
        <v>6924.39</v>
      </c>
      <c r="H19" s="33">
        <f t="shared" si="9"/>
        <v>5</v>
      </c>
      <c r="I19" s="33">
        <f t="shared" si="9"/>
        <v>81.47</v>
      </c>
      <c r="J19" s="34">
        <f t="shared" si="10"/>
        <v>518</v>
      </c>
      <c r="K19" s="34">
        <f t="shared" si="10"/>
        <v>7005.860000000001</v>
      </c>
    </row>
    <row r="20" spans="1:11" ht="19.5" customHeight="1">
      <c r="A20" s="20" t="s">
        <v>13</v>
      </c>
      <c r="B20" s="33">
        <f t="shared" si="7"/>
        <v>2827024</v>
      </c>
      <c r="C20" s="33">
        <f t="shared" si="7"/>
        <v>3500542.03</v>
      </c>
      <c r="D20" s="39">
        <f t="shared" si="11"/>
        <v>0</v>
      </c>
      <c r="E20" s="39">
        <f t="shared" si="11"/>
        <v>0</v>
      </c>
      <c r="F20" s="40">
        <f t="shared" si="8"/>
        <v>2827024</v>
      </c>
      <c r="G20" s="40">
        <f t="shared" si="8"/>
        <v>3500542.03</v>
      </c>
      <c r="H20" s="33">
        <f t="shared" si="9"/>
        <v>115547</v>
      </c>
      <c r="I20" s="33">
        <f t="shared" si="9"/>
        <v>142608.26</v>
      </c>
      <c r="J20" s="34">
        <f t="shared" si="10"/>
        <v>2942571</v>
      </c>
      <c r="K20" s="34">
        <f t="shared" si="10"/>
        <v>3643150.29</v>
      </c>
    </row>
    <row r="21" spans="1:11" ht="19.5" customHeight="1">
      <c r="A21" s="20" t="s">
        <v>14</v>
      </c>
      <c r="B21" s="33">
        <f t="shared" si="7"/>
        <v>6536</v>
      </c>
      <c r="C21" s="33">
        <f t="shared" si="7"/>
        <v>8796.5</v>
      </c>
      <c r="D21" s="39">
        <f t="shared" si="11"/>
        <v>0</v>
      </c>
      <c r="E21" s="39">
        <f t="shared" si="11"/>
        <v>0</v>
      </c>
      <c r="F21" s="40">
        <f t="shared" si="8"/>
        <v>6536</v>
      </c>
      <c r="G21" s="40">
        <f t="shared" si="8"/>
        <v>8796.5</v>
      </c>
      <c r="H21" s="33">
        <f t="shared" si="9"/>
        <v>85</v>
      </c>
      <c r="I21" s="33">
        <f t="shared" si="9"/>
        <v>116.71</v>
      </c>
      <c r="J21" s="34">
        <f t="shared" si="10"/>
        <v>6621</v>
      </c>
      <c r="K21" s="34">
        <f t="shared" si="10"/>
        <v>8913.21</v>
      </c>
    </row>
    <row r="22" spans="1:11" ht="19.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90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54" t="s">
        <v>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9.5" customHeight="1">
      <c r="A28" s="28" t="s">
        <v>25</v>
      </c>
      <c r="B28" s="28"/>
      <c r="C28" s="28"/>
      <c r="D28" s="29"/>
      <c r="E28" s="29"/>
      <c r="F28" s="29"/>
      <c r="G28" s="29"/>
      <c r="H28" s="30" t="s">
        <v>37</v>
      </c>
      <c r="I28" s="29"/>
      <c r="J28" s="30"/>
      <c r="K28" s="29"/>
    </row>
    <row r="29" spans="1:11" ht="19.5" customHeight="1">
      <c r="A29" s="56" t="s">
        <v>0</v>
      </c>
      <c r="B29" s="57" t="s">
        <v>21</v>
      </c>
      <c r="C29" s="58"/>
      <c r="D29" s="58"/>
      <c r="E29" s="58"/>
      <c r="F29" s="58"/>
      <c r="G29" s="59"/>
      <c r="H29" s="57" t="s">
        <v>17</v>
      </c>
      <c r="I29" s="59"/>
      <c r="J29" s="57" t="s">
        <v>18</v>
      </c>
      <c r="K29" s="59"/>
    </row>
    <row r="30" spans="1:11" ht="19.5" customHeight="1">
      <c r="A30" s="56"/>
      <c r="B30" s="52" t="s">
        <v>1</v>
      </c>
      <c r="C30" s="60"/>
      <c r="D30" s="60" t="s">
        <v>20</v>
      </c>
      <c r="E30" s="53"/>
      <c r="F30" s="52" t="s">
        <v>19</v>
      </c>
      <c r="G30" s="53"/>
      <c r="H30" s="52"/>
      <c r="I30" s="53"/>
      <c r="J30" s="52"/>
      <c r="K30" s="53"/>
    </row>
    <row r="31" spans="1:13" ht="15" customHeight="1">
      <c r="A31" s="56"/>
      <c r="B31" s="31" t="s">
        <v>16</v>
      </c>
      <c r="C31" s="31" t="s">
        <v>2</v>
      </c>
      <c r="D31" s="31" t="s">
        <v>16</v>
      </c>
      <c r="E31" s="31" t="s">
        <v>2</v>
      </c>
      <c r="F31" s="31" t="s">
        <v>16</v>
      </c>
      <c r="G31" s="31" t="s">
        <v>2</v>
      </c>
      <c r="H31" s="31" t="s">
        <v>16</v>
      </c>
      <c r="I31" s="31" t="s">
        <v>2</v>
      </c>
      <c r="J31" s="31" t="s">
        <v>16</v>
      </c>
      <c r="K31" s="31" t="s">
        <v>2</v>
      </c>
      <c r="M31" s="32"/>
    </row>
    <row r="32" spans="1:11" ht="19.5" customHeight="1">
      <c r="A32" s="20" t="s">
        <v>5</v>
      </c>
      <c r="B32" s="33">
        <v>3922</v>
      </c>
      <c r="C32" s="33">
        <v>870526.27</v>
      </c>
      <c r="D32" s="33">
        <v>1492</v>
      </c>
      <c r="E32" s="33">
        <v>378911.08</v>
      </c>
      <c r="F32" s="40">
        <f aca="true" t="shared" si="12" ref="F32:F38">SUM(B32+D32)</f>
        <v>5414</v>
      </c>
      <c r="G32" s="40">
        <f aca="true" t="shared" si="13" ref="G32:G38">SUM(C32+E32)</f>
        <v>1249437.35</v>
      </c>
      <c r="H32" s="33">
        <v>63</v>
      </c>
      <c r="I32" s="33">
        <v>8739.96</v>
      </c>
      <c r="J32" s="34">
        <f aca="true" t="shared" si="14" ref="J32:J38">SUM(B32+D32+H32)</f>
        <v>5477</v>
      </c>
      <c r="K32" s="34">
        <f aca="true" t="shared" si="15" ref="K32:K38">SUM(C32+E32+I32)</f>
        <v>1258177.31</v>
      </c>
    </row>
    <row r="33" spans="1:11" ht="19.5" customHeight="1">
      <c r="A33" s="20" t="s">
        <v>3</v>
      </c>
      <c r="B33" s="33">
        <v>1167</v>
      </c>
      <c r="C33" s="33">
        <v>345295.39</v>
      </c>
      <c r="D33" s="33">
        <v>80</v>
      </c>
      <c r="E33" s="33">
        <v>29169.94</v>
      </c>
      <c r="F33" s="40">
        <f t="shared" si="12"/>
        <v>1247</v>
      </c>
      <c r="G33" s="40">
        <f t="shared" si="13"/>
        <v>374465.33</v>
      </c>
      <c r="H33" s="33">
        <v>11</v>
      </c>
      <c r="I33" s="33">
        <v>2863.94</v>
      </c>
      <c r="J33" s="34">
        <f t="shared" si="14"/>
        <v>1258</v>
      </c>
      <c r="K33" s="34">
        <f t="shared" si="15"/>
        <v>377329.27</v>
      </c>
    </row>
    <row r="34" spans="1:11" ht="19.5" customHeight="1">
      <c r="A34" s="20" t="s">
        <v>4</v>
      </c>
      <c r="B34" s="33">
        <v>1</v>
      </c>
      <c r="C34" s="33">
        <v>184.04</v>
      </c>
      <c r="D34" s="33">
        <v>447</v>
      </c>
      <c r="E34" s="33">
        <v>107433.47</v>
      </c>
      <c r="F34" s="40">
        <f t="shared" si="12"/>
        <v>448</v>
      </c>
      <c r="G34" s="40">
        <f t="shared" si="13"/>
        <v>107617.51</v>
      </c>
      <c r="H34" s="33">
        <v>2</v>
      </c>
      <c r="I34" s="33">
        <v>412.58</v>
      </c>
      <c r="J34" s="34">
        <f t="shared" si="14"/>
        <v>450</v>
      </c>
      <c r="K34" s="34">
        <f t="shared" si="15"/>
        <v>108030.09</v>
      </c>
    </row>
    <row r="35" spans="1:11" ht="19.5" customHeight="1">
      <c r="A35" s="20" t="s">
        <v>6</v>
      </c>
      <c r="B35" s="33">
        <v>4531</v>
      </c>
      <c r="C35" s="33">
        <v>1192820.24</v>
      </c>
      <c r="D35" s="33">
        <v>5314</v>
      </c>
      <c r="E35" s="33">
        <v>1380350.13</v>
      </c>
      <c r="F35" s="40">
        <f t="shared" si="12"/>
        <v>9845</v>
      </c>
      <c r="G35" s="40">
        <f t="shared" si="13"/>
        <v>2573170.37</v>
      </c>
      <c r="H35" s="33">
        <v>2804</v>
      </c>
      <c r="I35" s="33">
        <v>610634.24</v>
      </c>
      <c r="J35" s="34">
        <f t="shared" si="14"/>
        <v>12649</v>
      </c>
      <c r="K35" s="34">
        <f t="shared" si="15"/>
        <v>3183804.6100000003</v>
      </c>
    </row>
    <row r="36" spans="1:11" ht="19.5" customHeight="1">
      <c r="A36" s="20" t="s">
        <v>7</v>
      </c>
      <c r="B36" s="33">
        <v>999</v>
      </c>
      <c r="C36" s="33">
        <v>206465.98</v>
      </c>
      <c r="D36" s="33">
        <v>374</v>
      </c>
      <c r="E36" s="33">
        <v>89532.16</v>
      </c>
      <c r="F36" s="40">
        <f t="shared" si="12"/>
        <v>1373</v>
      </c>
      <c r="G36" s="40">
        <f t="shared" si="13"/>
        <v>295998.14</v>
      </c>
      <c r="H36" s="33">
        <v>238</v>
      </c>
      <c r="I36" s="33">
        <v>38712.67</v>
      </c>
      <c r="J36" s="34">
        <f t="shared" si="14"/>
        <v>1611</v>
      </c>
      <c r="K36" s="34">
        <f t="shared" si="15"/>
        <v>334710.81</v>
      </c>
    </row>
    <row r="37" spans="1:11" ht="19.5" customHeight="1">
      <c r="A37" s="20" t="s">
        <v>36</v>
      </c>
      <c r="B37" s="33">
        <v>123</v>
      </c>
      <c r="C37" s="33">
        <v>15958.33</v>
      </c>
      <c r="D37" s="33">
        <v>382</v>
      </c>
      <c r="E37" s="33">
        <v>56545.5</v>
      </c>
      <c r="F37" s="40">
        <f t="shared" si="12"/>
        <v>505</v>
      </c>
      <c r="G37" s="40">
        <f t="shared" si="13"/>
        <v>72503.83</v>
      </c>
      <c r="H37" s="33">
        <v>7707</v>
      </c>
      <c r="I37" s="33">
        <v>145972.65</v>
      </c>
      <c r="J37" s="34">
        <f t="shared" si="14"/>
        <v>8212</v>
      </c>
      <c r="K37" s="34">
        <f t="shared" si="15"/>
        <v>218476.47999999998</v>
      </c>
    </row>
    <row r="38" spans="1:11" ht="19.5" customHeight="1">
      <c r="A38" s="21" t="s">
        <v>35</v>
      </c>
      <c r="B38" s="33">
        <v>1413</v>
      </c>
      <c r="C38" s="33">
        <v>219396.57</v>
      </c>
      <c r="D38" s="33">
        <v>4319</v>
      </c>
      <c r="E38" s="33">
        <v>701858.02</v>
      </c>
      <c r="F38" s="40">
        <f t="shared" si="12"/>
        <v>5732</v>
      </c>
      <c r="G38" s="40">
        <f t="shared" si="13"/>
        <v>921254.5900000001</v>
      </c>
      <c r="H38" s="33">
        <v>144</v>
      </c>
      <c r="I38" s="33">
        <v>12611.28</v>
      </c>
      <c r="J38" s="34">
        <f t="shared" si="14"/>
        <v>5876</v>
      </c>
      <c r="K38" s="34">
        <f t="shared" si="15"/>
        <v>933865.8700000001</v>
      </c>
    </row>
    <row r="39" spans="1:13" ht="19.5" customHeight="1">
      <c r="A39" s="21" t="s">
        <v>34</v>
      </c>
      <c r="B39" s="34">
        <f aca="true" t="shared" si="16" ref="B39:K39">SUM(B32:B38)</f>
        <v>12156</v>
      </c>
      <c r="C39" s="34">
        <f t="shared" si="16"/>
        <v>2850646.8200000003</v>
      </c>
      <c r="D39" s="34">
        <f t="shared" si="16"/>
        <v>12408</v>
      </c>
      <c r="E39" s="34">
        <f t="shared" si="16"/>
        <v>2743800.3</v>
      </c>
      <c r="F39" s="34">
        <f t="shared" si="16"/>
        <v>24564</v>
      </c>
      <c r="G39" s="34">
        <f t="shared" si="16"/>
        <v>5594447.12</v>
      </c>
      <c r="H39" s="34">
        <f t="shared" si="16"/>
        <v>10969</v>
      </c>
      <c r="I39" s="34">
        <f t="shared" si="16"/>
        <v>819947.3200000001</v>
      </c>
      <c r="J39" s="34">
        <f t="shared" si="16"/>
        <v>35533</v>
      </c>
      <c r="K39" s="34">
        <f t="shared" si="16"/>
        <v>6414394.44</v>
      </c>
      <c r="M39" s="19"/>
    </row>
    <row r="40" spans="1:13" ht="19.5" customHeight="1">
      <c r="A40" s="22"/>
      <c r="B40" s="35"/>
      <c r="C40" s="35"/>
      <c r="D40" s="35"/>
      <c r="E40" s="35"/>
      <c r="F40" s="36"/>
      <c r="G40" s="36"/>
      <c r="H40" s="35"/>
      <c r="I40" s="35"/>
      <c r="J40" s="36"/>
      <c r="K40" s="37"/>
      <c r="M40" s="16"/>
    </row>
    <row r="41" spans="1:13" ht="19.5" customHeight="1">
      <c r="A41" s="20" t="s">
        <v>10</v>
      </c>
      <c r="B41" s="33">
        <v>36541</v>
      </c>
      <c r="C41" s="33">
        <v>2705802.49</v>
      </c>
      <c r="D41" s="33">
        <v>5635</v>
      </c>
      <c r="E41" s="33">
        <v>436150.7</v>
      </c>
      <c r="F41" s="40">
        <f aca="true" t="shared" si="17" ref="F41:G45">SUM(B41+D41)</f>
        <v>42176</v>
      </c>
      <c r="G41" s="40">
        <f t="shared" si="17"/>
        <v>3141953.1900000004</v>
      </c>
      <c r="H41" s="33">
        <v>873</v>
      </c>
      <c r="I41" s="33">
        <v>35970.14</v>
      </c>
      <c r="J41" s="34">
        <f aca="true" t="shared" si="18" ref="J41:K45">SUM(B41+D41+H41)</f>
        <v>43049</v>
      </c>
      <c r="K41" s="34">
        <f t="shared" si="18"/>
        <v>3177923.3300000005</v>
      </c>
      <c r="M41" s="16"/>
    </row>
    <row r="42" spans="1:13" ht="19.5" customHeight="1">
      <c r="A42" s="20" t="s">
        <v>11</v>
      </c>
      <c r="B42" s="33">
        <v>541</v>
      </c>
      <c r="C42" s="33">
        <v>6649.27</v>
      </c>
      <c r="D42" s="39">
        <v>0</v>
      </c>
      <c r="E42" s="39">
        <v>0</v>
      </c>
      <c r="F42" s="40">
        <f t="shared" si="17"/>
        <v>541</v>
      </c>
      <c r="G42" s="40">
        <f t="shared" si="17"/>
        <v>6649.27</v>
      </c>
      <c r="H42" s="33">
        <v>17</v>
      </c>
      <c r="I42" s="33">
        <v>248.64</v>
      </c>
      <c r="J42" s="34">
        <f t="shared" si="18"/>
        <v>558</v>
      </c>
      <c r="K42" s="34">
        <f t="shared" si="18"/>
        <v>6897.910000000001</v>
      </c>
      <c r="M42" s="16"/>
    </row>
    <row r="43" spans="1:11" ht="19.5" customHeight="1">
      <c r="A43" s="20" t="s">
        <v>12</v>
      </c>
      <c r="B43" s="33">
        <v>20</v>
      </c>
      <c r="C43" s="33">
        <v>297.65</v>
      </c>
      <c r="D43" s="39">
        <v>0</v>
      </c>
      <c r="E43" s="39">
        <v>0</v>
      </c>
      <c r="F43" s="40">
        <f t="shared" si="17"/>
        <v>20</v>
      </c>
      <c r="G43" s="40">
        <f t="shared" si="17"/>
        <v>297.65</v>
      </c>
      <c r="H43" s="33">
        <v>1</v>
      </c>
      <c r="I43" s="33">
        <v>29.4</v>
      </c>
      <c r="J43" s="34">
        <f t="shared" si="18"/>
        <v>21</v>
      </c>
      <c r="K43" s="34">
        <f t="shared" si="18"/>
        <v>327.04999999999995</v>
      </c>
    </row>
    <row r="44" spans="1:11" ht="19.5" customHeight="1">
      <c r="A44" s="20" t="s">
        <v>13</v>
      </c>
      <c r="B44" s="33">
        <v>2827024</v>
      </c>
      <c r="C44" s="33">
        <v>3500542.03</v>
      </c>
      <c r="D44" s="39">
        <v>0</v>
      </c>
      <c r="E44" s="39">
        <v>0</v>
      </c>
      <c r="F44" s="40">
        <f t="shared" si="17"/>
        <v>2827024</v>
      </c>
      <c r="G44" s="40">
        <f t="shared" si="17"/>
        <v>3500542.03</v>
      </c>
      <c r="H44" s="33">
        <v>115547</v>
      </c>
      <c r="I44" s="33">
        <v>142608.26</v>
      </c>
      <c r="J44" s="34">
        <f t="shared" si="18"/>
        <v>2942571</v>
      </c>
      <c r="K44" s="34">
        <f t="shared" si="18"/>
        <v>3643150.29</v>
      </c>
    </row>
    <row r="45" spans="1:11" ht="19.5" customHeight="1">
      <c r="A45" s="20" t="s">
        <v>14</v>
      </c>
      <c r="B45" s="33">
        <v>6536</v>
      </c>
      <c r="C45" s="33">
        <v>8796.5</v>
      </c>
      <c r="D45" s="39">
        <v>0</v>
      </c>
      <c r="E45" s="39">
        <v>0</v>
      </c>
      <c r="F45" s="40">
        <f t="shared" si="17"/>
        <v>6536</v>
      </c>
      <c r="G45" s="40">
        <f t="shared" si="17"/>
        <v>8796.5</v>
      </c>
      <c r="H45" s="33">
        <v>85</v>
      </c>
      <c r="I45" s="33">
        <v>116.71</v>
      </c>
      <c r="J45" s="34">
        <f t="shared" si="18"/>
        <v>6621</v>
      </c>
      <c r="K45" s="34">
        <f t="shared" si="18"/>
        <v>8913.21</v>
      </c>
    </row>
    <row r="46" spans="1:11" ht="12.7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</row>
    <row r="47" spans="1:1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0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9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21.75" customHeight="1">
      <c r="A51" s="54" t="s">
        <v>24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21.75" customHeight="1">
      <c r="A52" s="28" t="s">
        <v>26</v>
      </c>
      <c r="B52" s="28"/>
      <c r="C52" s="28"/>
      <c r="D52" s="29"/>
      <c r="E52" s="29"/>
      <c r="F52" s="29"/>
      <c r="G52" s="29"/>
      <c r="H52" s="30" t="s">
        <v>37</v>
      </c>
      <c r="I52" s="29"/>
      <c r="J52" s="30"/>
      <c r="K52" s="29"/>
    </row>
    <row r="53" spans="1:11" ht="21.75" customHeight="1">
      <c r="A53" s="56" t="s">
        <v>0</v>
      </c>
      <c r="B53" s="57" t="s">
        <v>21</v>
      </c>
      <c r="C53" s="58"/>
      <c r="D53" s="58"/>
      <c r="E53" s="58"/>
      <c r="F53" s="58"/>
      <c r="G53" s="59"/>
      <c r="H53" s="57" t="s">
        <v>17</v>
      </c>
      <c r="I53" s="59"/>
      <c r="J53" s="57" t="s">
        <v>18</v>
      </c>
      <c r="K53" s="59"/>
    </row>
    <row r="54" spans="1:11" ht="21.75" customHeight="1">
      <c r="A54" s="56"/>
      <c r="B54" s="52" t="s">
        <v>1</v>
      </c>
      <c r="C54" s="60"/>
      <c r="D54" s="60" t="s">
        <v>20</v>
      </c>
      <c r="E54" s="53"/>
      <c r="F54" s="52" t="s">
        <v>19</v>
      </c>
      <c r="G54" s="53"/>
      <c r="H54" s="52"/>
      <c r="I54" s="53"/>
      <c r="J54" s="52"/>
      <c r="K54" s="53"/>
    </row>
    <row r="55" spans="1:11" ht="12.75">
      <c r="A55" s="56"/>
      <c r="B55" s="31" t="s">
        <v>16</v>
      </c>
      <c r="C55" s="31" t="s">
        <v>2</v>
      </c>
      <c r="D55" s="31" t="s">
        <v>16</v>
      </c>
      <c r="E55" s="31" t="s">
        <v>2</v>
      </c>
      <c r="F55" s="31" t="s">
        <v>16</v>
      </c>
      <c r="G55" s="31" t="s">
        <v>2</v>
      </c>
      <c r="H55" s="31" t="s">
        <v>16</v>
      </c>
      <c r="I55" s="31" t="s">
        <v>2</v>
      </c>
      <c r="J55" s="31" t="s">
        <v>16</v>
      </c>
      <c r="K55" s="31" t="s">
        <v>2</v>
      </c>
    </row>
    <row r="56" spans="1:11" ht="19.5" customHeight="1">
      <c r="A56" s="20" t="s">
        <v>5</v>
      </c>
      <c r="B56" s="41">
        <v>186</v>
      </c>
      <c r="C56" s="41">
        <v>43559.66</v>
      </c>
      <c r="D56" s="39">
        <v>0</v>
      </c>
      <c r="E56" s="39">
        <v>0</v>
      </c>
      <c r="F56" s="40">
        <f aca="true" t="shared" si="19" ref="F56:F62">SUM(B56+D56)</f>
        <v>186</v>
      </c>
      <c r="G56" s="40">
        <f aca="true" t="shared" si="20" ref="G56:G62">SUM(C56+E56)</f>
        <v>43559.66</v>
      </c>
      <c r="H56" s="39">
        <v>0</v>
      </c>
      <c r="I56" s="39">
        <v>0</v>
      </c>
      <c r="J56" s="42">
        <f aca="true" t="shared" si="21" ref="J56:J62">SUM(B56+D56+H56)</f>
        <v>186</v>
      </c>
      <c r="K56" s="42">
        <f aca="true" t="shared" si="22" ref="K56:K62">SUM(C56+E56+I56)</f>
        <v>43559.66</v>
      </c>
    </row>
    <row r="57" spans="1:11" ht="19.5" customHeight="1">
      <c r="A57" s="20" t="s">
        <v>3</v>
      </c>
      <c r="B57" s="41">
        <v>28</v>
      </c>
      <c r="C57" s="41">
        <v>12021.12</v>
      </c>
      <c r="D57" s="39">
        <v>0</v>
      </c>
      <c r="E57" s="39">
        <v>0</v>
      </c>
      <c r="F57" s="40">
        <f t="shared" si="19"/>
        <v>28</v>
      </c>
      <c r="G57" s="40">
        <f t="shared" si="20"/>
        <v>12021.12</v>
      </c>
      <c r="H57" s="39">
        <v>0</v>
      </c>
      <c r="I57" s="39">
        <v>0</v>
      </c>
      <c r="J57" s="42">
        <f t="shared" si="21"/>
        <v>28</v>
      </c>
      <c r="K57" s="42">
        <f t="shared" si="22"/>
        <v>12021.12</v>
      </c>
    </row>
    <row r="58" spans="1:11" ht="19.5" customHeight="1">
      <c r="A58" s="20" t="s">
        <v>4</v>
      </c>
      <c r="B58" s="39">
        <v>0</v>
      </c>
      <c r="C58" s="39">
        <v>0</v>
      </c>
      <c r="D58" s="39">
        <v>0</v>
      </c>
      <c r="E58" s="39">
        <v>0</v>
      </c>
      <c r="F58" s="40">
        <v>0</v>
      </c>
      <c r="G58" s="40">
        <f t="shared" si="20"/>
        <v>0</v>
      </c>
      <c r="H58" s="39">
        <v>0</v>
      </c>
      <c r="I58" s="39">
        <v>0</v>
      </c>
      <c r="J58" s="42">
        <f t="shared" si="21"/>
        <v>0</v>
      </c>
      <c r="K58" s="42">
        <f t="shared" si="22"/>
        <v>0</v>
      </c>
    </row>
    <row r="59" spans="1:11" ht="19.5" customHeight="1">
      <c r="A59" s="20" t="s">
        <v>6</v>
      </c>
      <c r="B59" s="41">
        <v>210</v>
      </c>
      <c r="C59" s="41">
        <v>57521.13</v>
      </c>
      <c r="D59" s="39">
        <v>0</v>
      </c>
      <c r="E59" s="39">
        <v>0</v>
      </c>
      <c r="F59" s="40">
        <f t="shared" si="19"/>
        <v>210</v>
      </c>
      <c r="G59" s="40">
        <f t="shared" si="20"/>
        <v>57521.13</v>
      </c>
      <c r="H59" s="41">
        <v>19</v>
      </c>
      <c r="I59" s="41">
        <v>3691.64</v>
      </c>
      <c r="J59" s="42">
        <f t="shared" si="21"/>
        <v>229</v>
      </c>
      <c r="K59" s="42">
        <f t="shared" si="22"/>
        <v>61212.77</v>
      </c>
    </row>
    <row r="60" spans="1:11" ht="19.5" customHeight="1">
      <c r="A60" s="20" t="s">
        <v>7</v>
      </c>
      <c r="B60" s="41">
        <v>84</v>
      </c>
      <c r="C60" s="41">
        <v>15845.49</v>
      </c>
      <c r="D60" s="39">
        <v>0</v>
      </c>
      <c r="E60" s="39">
        <v>0</v>
      </c>
      <c r="F60" s="40">
        <f t="shared" si="19"/>
        <v>84</v>
      </c>
      <c r="G60" s="40">
        <f t="shared" si="20"/>
        <v>15845.49</v>
      </c>
      <c r="H60" s="41">
        <v>1</v>
      </c>
      <c r="I60" s="41">
        <v>223</v>
      </c>
      <c r="J60" s="42">
        <f t="shared" si="21"/>
        <v>85</v>
      </c>
      <c r="K60" s="42">
        <f t="shared" si="22"/>
        <v>16068.49</v>
      </c>
    </row>
    <row r="61" spans="1:11" ht="19.5" customHeight="1">
      <c r="A61" s="20" t="s">
        <v>36</v>
      </c>
      <c r="B61" s="41">
        <v>22</v>
      </c>
      <c r="C61" s="41">
        <v>3666.68</v>
      </c>
      <c r="D61" s="39">
        <v>0</v>
      </c>
      <c r="E61" s="39">
        <v>0</v>
      </c>
      <c r="F61" s="40">
        <f>SUM(B61+D61)</f>
        <v>22</v>
      </c>
      <c r="G61" s="40">
        <f>SUM(C61+E61)</f>
        <v>3666.68</v>
      </c>
      <c r="H61" s="39">
        <v>0</v>
      </c>
      <c r="I61" s="39">
        <v>0</v>
      </c>
      <c r="J61" s="42">
        <f>SUM(B61+D61+H61)</f>
        <v>22</v>
      </c>
      <c r="K61" s="42">
        <f>SUM(C61+E61+I61)</f>
        <v>3666.68</v>
      </c>
    </row>
    <row r="62" spans="1:11" ht="19.5" customHeight="1">
      <c r="A62" s="21" t="s">
        <v>35</v>
      </c>
      <c r="B62" s="41">
        <v>192</v>
      </c>
      <c r="C62" s="41">
        <v>34799.26</v>
      </c>
      <c r="D62" s="41">
        <v>20</v>
      </c>
      <c r="E62" s="41">
        <v>2970.03</v>
      </c>
      <c r="F62" s="40">
        <f t="shared" si="19"/>
        <v>212</v>
      </c>
      <c r="G62" s="40">
        <f t="shared" si="20"/>
        <v>37769.29</v>
      </c>
      <c r="H62" s="41">
        <v>2</v>
      </c>
      <c r="I62" s="41">
        <v>316</v>
      </c>
      <c r="J62" s="42">
        <f t="shared" si="21"/>
        <v>214</v>
      </c>
      <c r="K62" s="42">
        <f t="shared" si="22"/>
        <v>38085.29</v>
      </c>
    </row>
    <row r="63" spans="1:11" ht="19.5" customHeight="1">
      <c r="A63" s="20" t="s">
        <v>34</v>
      </c>
      <c r="B63" s="42">
        <f aca="true" t="shared" si="23" ref="B63:K63">SUM(B56:B62)</f>
        <v>722</v>
      </c>
      <c r="C63" s="42">
        <f t="shared" si="23"/>
        <v>167413.34000000003</v>
      </c>
      <c r="D63" s="42">
        <f t="shared" si="23"/>
        <v>20</v>
      </c>
      <c r="E63" s="42">
        <f t="shared" si="23"/>
        <v>2970.03</v>
      </c>
      <c r="F63" s="42">
        <f t="shared" si="23"/>
        <v>742</v>
      </c>
      <c r="G63" s="42">
        <f t="shared" si="23"/>
        <v>170383.37000000002</v>
      </c>
      <c r="H63" s="42">
        <f t="shared" si="23"/>
        <v>22</v>
      </c>
      <c r="I63" s="42">
        <f>SUM(I56:I62)</f>
        <v>4230.639999999999</v>
      </c>
      <c r="J63" s="42">
        <f t="shared" si="23"/>
        <v>764</v>
      </c>
      <c r="K63" s="42">
        <f t="shared" si="23"/>
        <v>174614.01</v>
      </c>
    </row>
    <row r="64" spans="1:11" ht="19.5" customHeight="1">
      <c r="A64" s="22"/>
      <c r="B64" s="43"/>
      <c r="C64" s="43"/>
      <c r="D64" s="43"/>
      <c r="E64" s="43"/>
      <c r="F64" s="44"/>
      <c r="G64" s="44"/>
      <c r="H64" s="43"/>
      <c r="I64" s="43"/>
      <c r="J64" s="44"/>
      <c r="K64" s="45"/>
    </row>
    <row r="65" spans="1:11" ht="19.5" customHeight="1">
      <c r="A65" s="20" t="s">
        <v>10</v>
      </c>
      <c r="B65" s="41">
        <v>1409</v>
      </c>
      <c r="C65" s="41">
        <v>101155.73</v>
      </c>
      <c r="D65" s="39">
        <v>0</v>
      </c>
      <c r="E65" s="39">
        <v>0</v>
      </c>
      <c r="F65" s="40">
        <f aca="true" t="shared" si="24" ref="F65:G69">SUM(B65+D65)</f>
        <v>1409</v>
      </c>
      <c r="G65" s="40">
        <f t="shared" si="24"/>
        <v>101155.73</v>
      </c>
      <c r="H65" s="41">
        <v>1</v>
      </c>
      <c r="I65" s="41">
        <v>72</v>
      </c>
      <c r="J65" s="42">
        <f aca="true" t="shared" si="25" ref="J65:K69">SUM(B65+D65+H65)</f>
        <v>1410</v>
      </c>
      <c r="K65" s="42">
        <f t="shared" si="25"/>
        <v>101227.73</v>
      </c>
    </row>
    <row r="66" spans="1:11" ht="19.5" customHeight="1">
      <c r="A66" s="20" t="s">
        <v>11</v>
      </c>
      <c r="B66" s="41">
        <v>81</v>
      </c>
      <c r="C66" s="41">
        <v>1006.75</v>
      </c>
      <c r="D66" s="39">
        <v>0</v>
      </c>
      <c r="E66" s="39">
        <v>0</v>
      </c>
      <c r="F66" s="40">
        <f t="shared" si="24"/>
        <v>81</v>
      </c>
      <c r="G66" s="40">
        <f t="shared" si="24"/>
        <v>1006.75</v>
      </c>
      <c r="H66" s="41">
        <v>0</v>
      </c>
      <c r="I66" s="41">
        <v>0</v>
      </c>
      <c r="J66" s="42">
        <f t="shared" si="25"/>
        <v>81</v>
      </c>
      <c r="K66" s="42">
        <f t="shared" si="25"/>
        <v>1006.75</v>
      </c>
    </row>
    <row r="67" spans="1:11" ht="19.5" customHeight="1">
      <c r="A67" s="20" t="s">
        <v>12</v>
      </c>
      <c r="B67" s="41">
        <v>66</v>
      </c>
      <c r="C67" s="41">
        <v>1020.57</v>
      </c>
      <c r="D67" s="39">
        <v>0</v>
      </c>
      <c r="E67" s="39">
        <v>0</v>
      </c>
      <c r="F67" s="40">
        <f t="shared" si="24"/>
        <v>66</v>
      </c>
      <c r="G67" s="40">
        <f t="shared" si="24"/>
        <v>1020.57</v>
      </c>
      <c r="H67" s="41">
        <v>3</v>
      </c>
      <c r="I67" s="41">
        <v>38.07</v>
      </c>
      <c r="J67" s="42">
        <f t="shared" si="25"/>
        <v>69</v>
      </c>
      <c r="K67" s="42">
        <f t="shared" si="25"/>
        <v>1058.64</v>
      </c>
    </row>
    <row r="68" spans="1:11" ht="19.5" customHeight="1">
      <c r="A68" s="20" t="s">
        <v>13</v>
      </c>
      <c r="B68" s="39">
        <v>0</v>
      </c>
      <c r="C68" s="39">
        <v>0</v>
      </c>
      <c r="D68" s="39">
        <v>0</v>
      </c>
      <c r="E68" s="39">
        <v>0</v>
      </c>
      <c r="F68" s="40">
        <f t="shared" si="24"/>
        <v>0</v>
      </c>
      <c r="G68" s="40">
        <f t="shared" si="24"/>
        <v>0</v>
      </c>
      <c r="H68" s="39">
        <v>0</v>
      </c>
      <c r="I68" s="39">
        <v>0</v>
      </c>
      <c r="J68" s="42">
        <f t="shared" si="25"/>
        <v>0</v>
      </c>
      <c r="K68" s="42">
        <f t="shared" si="25"/>
        <v>0</v>
      </c>
    </row>
    <row r="69" spans="1:11" ht="19.5" customHeight="1">
      <c r="A69" s="20" t="s">
        <v>14</v>
      </c>
      <c r="B69" s="39">
        <v>0</v>
      </c>
      <c r="C69" s="39">
        <v>0</v>
      </c>
      <c r="D69" s="39">
        <v>0</v>
      </c>
      <c r="E69" s="39">
        <v>0</v>
      </c>
      <c r="F69" s="40">
        <f t="shared" si="24"/>
        <v>0</v>
      </c>
      <c r="G69" s="40">
        <f t="shared" si="24"/>
        <v>0</v>
      </c>
      <c r="H69" s="39">
        <v>0</v>
      </c>
      <c r="I69" s="39">
        <v>0</v>
      </c>
      <c r="J69" s="42">
        <f t="shared" si="25"/>
        <v>0</v>
      </c>
      <c r="K69" s="42">
        <f t="shared" si="25"/>
        <v>0</v>
      </c>
    </row>
    <row r="70" spans="1:11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5"/>
    </row>
    <row r="71" spans="1:1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90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22.5" customHeight="1">
      <c r="A75" s="54" t="s">
        <v>24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22.5" customHeight="1">
      <c r="A76" s="61" t="s">
        <v>27</v>
      </c>
      <c r="B76" s="61"/>
      <c r="C76" s="61"/>
      <c r="D76" s="61"/>
      <c r="E76" s="61"/>
      <c r="F76" s="29"/>
      <c r="G76" s="29"/>
      <c r="H76" s="30" t="s">
        <v>37</v>
      </c>
      <c r="I76" s="29"/>
      <c r="J76" s="30"/>
      <c r="K76" s="29"/>
    </row>
    <row r="77" spans="1:11" ht="22.5" customHeight="1">
      <c r="A77" s="56" t="s">
        <v>0</v>
      </c>
      <c r="B77" s="57" t="s">
        <v>21</v>
      </c>
      <c r="C77" s="58"/>
      <c r="D77" s="58"/>
      <c r="E77" s="58"/>
      <c r="F77" s="58"/>
      <c r="G77" s="59"/>
      <c r="H77" s="57" t="s">
        <v>17</v>
      </c>
      <c r="I77" s="59"/>
      <c r="J77" s="57" t="s">
        <v>18</v>
      </c>
      <c r="K77" s="59"/>
    </row>
    <row r="78" spans="1:11" ht="22.5" customHeight="1">
      <c r="A78" s="56"/>
      <c r="B78" s="52" t="s">
        <v>1</v>
      </c>
      <c r="C78" s="60"/>
      <c r="D78" s="60" t="s">
        <v>20</v>
      </c>
      <c r="E78" s="53"/>
      <c r="F78" s="52" t="s">
        <v>19</v>
      </c>
      <c r="G78" s="53"/>
      <c r="H78" s="52"/>
      <c r="I78" s="53"/>
      <c r="J78" s="52"/>
      <c r="K78" s="53"/>
    </row>
    <row r="79" spans="1:11" ht="12.75">
      <c r="A79" s="56"/>
      <c r="B79" s="31" t="s">
        <v>16</v>
      </c>
      <c r="C79" s="31" t="s">
        <v>2</v>
      </c>
      <c r="D79" s="31" t="s">
        <v>16</v>
      </c>
      <c r="E79" s="31" t="s">
        <v>2</v>
      </c>
      <c r="F79" s="31" t="s">
        <v>16</v>
      </c>
      <c r="G79" s="31" t="s">
        <v>2</v>
      </c>
      <c r="H79" s="31" t="s">
        <v>16</v>
      </c>
      <c r="I79" s="31" t="s">
        <v>2</v>
      </c>
      <c r="J79" s="31" t="s">
        <v>16</v>
      </c>
      <c r="K79" s="31" t="s">
        <v>2</v>
      </c>
    </row>
    <row r="80" spans="1:11" ht="19.5" customHeight="1">
      <c r="A80" s="20" t="s">
        <v>5</v>
      </c>
      <c r="B80" s="46">
        <v>2081</v>
      </c>
      <c r="C80" s="46">
        <v>470507</v>
      </c>
      <c r="D80" s="46">
        <v>4211</v>
      </c>
      <c r="E80" s="46">
        <v>917015</v>
      </c>
      <c r="F80" s="40">
        <f aca="true" t="shared" si="26" ref="F80:G86">SUM(B80+D80)</f>
        <v>6292</v>
      </c>
      <c r="G80" s="40">
        <f t="shared" si="26"/>
        <v>1387522</v>
      </c>
      <c r="H80" s="46">
        <v>27</v>
      </c>
      <c r="I80" s="46">
        <v>4691</v>
      </c>
      <c r="J80" s="42">
        <f aca="true" t="shared" si="27" ref="J80:J86">SUM(B80+D80+H80)</f>
        <v>6319</v>
      </c>
      <c r="K80" s="42">
        <f aca="true" t="shared" si="28" ref="K80:K86">SUM(C80+E80+I80)</f>
        <v>1392213</v>
      </c>
    </row>
    <row r="81" spans="1:11" ht="19.5" customHeight="1">
      <c r="A81" s="20" t="s">
        <v>3</v>
      </c>
      <c r="B81" s="46">
        <v>313</v>
      </c>
      <c r="C81" s="46">
        <v>91712</v>
      </c>
      <c r="D81" s="46">
        <v>462</v>
      </c>
      <c r="E81" s="46">
        <v>133938</v>
      </c>
      <c r="F81" s="40">
        <f t="shared" si="26"/>
        <v>775</v>
      </c>
      <c r="G81" s="40">
        <f t="shared" si="26"/>
        <v>225650</v>
      </c>
      <c r="H81" s="46">
        <v>28</v>
      </c>
      <c r="I81" s="46">
        <v>5285</v>
      </c>
      <c r="J81" s="42">
        <f t="shared" si="27"/>
        <v>803</v>
      </c>
      <c r="K81" s="42">
        <f t="shared" si="28"/>
        <v>230935</v>
      </c>
    </row>
    <row r="82" spans="1:11" ht="19.5" customHeight="1">
      <c r="A82" s="20" t="s">
        <v>4</v>
      </c>
      <c r="B82" s="46">
        <v>16</v>
      </c>
      <c r="C82" s="46">
        <v>4435</v>
      </c>
      <c r="D82" s="46">
        <v>50</v>
      </c>
      <c r="E82" s="46">
        <v>13923</v>
      </c>
      <c r="F82" s="40">
        <f t="shared" si="26"/>
        <v>66</v>
      </c>
      <c r="G82" s="40">
        <f t="shared" si="26"/>
        <v>18358</v>
      </c>
      <c r="H82" s="46">
        <v>0</v>
      </c>
      <c r="I82" s="46">
        <v>0</v>
      </c>
      <c r="J82" s="42">
        <f t="shared" si="27"/>
        <v>66</v>
      </c>
      <c r="K82" s="42">
        <f t="shared" si="28"/>
        <v>18358</v>
      </c>
    </row>
    <row r="83" spans="1:11" ht="19.5" customHeight="1">
      <c r="A83" s="20" t="s">
        <v>6</v>
      </c>
      <c r="B83" s="46">
        <v>1369</v>
      </c>
      <c r="C83" s="46">
        <v>333334</v>
      </c>
      <c r="D83" s="46">
        <v>4877</v>
      </c>
      <c r="E83" s="46">
        <v>1163320</v>
      </c>
      <c r="F83" s="40">
        <f t="shared" si="26"/>
        <v>6246</v>
      </c>
      <c r="G83" s="40">
        <f t="shared" si="26"/>
        <v>1496654</v>
      </c>
      <c r="H83" s="46">
        <v>972</v>
      </c>
      <c r="I83" s="46">
        <v>192313</v>
      </c>
      <c r="J83" s="42">
        <f t="shared" si="27"/>
        <v>7218</v>
      </c>
      <c r="K83" s="42">
        <f t="shared" si="28"/>
        <v>1688967</v>
      </c>
    </row>
    <row r="84" spans="1:11" ht="19.5" customHeight="1">
      <c r="A84" s="20" t="s">
        <v>7</v>
      </c>
      <c r="B84" s="46">
        <v>893</v>
      </c>
      <c r="C84" s="46">
        <v>171225</v>
      </c>
      <c r="D84" s="46">
        <v>1616</v>
      </c>
      <c r="E84" s="46">
        <v>340299</v>
      </c>
      <c r="F84" s="40">
        <f t="shared" si="26"/>
        <v>2509</v>
      </c>
      <c r="G84" s="40">
        <f t="shared" si="26"/>
        <v>511524</v>
      </c>
      <c r="H84" s="46">
        <v>63</v>
      </c>
      <c r="I84" s="46">
        <v>10708</v>
      </c>
      <c r="J84" s="42">
        <f t="shared" si="27"/>
        <v>2572</v>
      </c>
      <c r="K84" s="42">
        <f t="shared" si="28"/>
        <v>522232</v>
      </c>
    </row>
    <row r="85" spans="1:11" ht="19.5" customHeight="1">
      <c r="A85" s="20" t="s">
        <v>36</v>
      </c>
      <c r="B85" s="46">
        <v>23</v>
      </c>
      <c r="C85" s="46">
        <v>2589</v>
      </c>
      <c r="D85" s="46">
        <v>454</v>
      </c>
      <c r="E85" s="46">
        <v>62850</v>
      </c>
      <c r="F85" s="40">
        <f t="shared" si="26"/>
        <v>477</v>
      </c>
      <c r="G85" s="40">
        <f t="shared" si="26"/>
        <v>65439</v>
      </c>
      <c r="H85" s="46">
        <v>343</v>
      </c>
      <c r="I85" s="46">
        <v>18976</v>
      </c>
      <c r="J85" s="42">
        <f t="shared" si="27"/>
        <v>820</v>
      </c>
      <c r="K85" s="42">
        <f t="shared" si="28"/>
        <v>84415</v>
      </c>
    </row>
    <row r="86" spans="1:11" ht="19.5" customHeight="1">
      <c r="A86" s="21" t="s">
        <v>35</v>
      </c>
      <c r="B86" s="46">
        <v>433</v>
      </c>
      <c r="C86" s="46">
        <v>74180</v>
      </c>
      <c r="D86" s="46">
        <v>5076</v>
      </c>
      <c r="E86" s="46">
        <v>813741</v>
      </c>
      <c r="F86" s="40">
        <f t="shared" si="26"/>
        <v>5509</v>
      </c>
      <c r="G86" s="40">
        <f t="shared" si="26"/>
        <v>887921</v>
      </c>
      <c r="H86" s="46">
        <v>38</v>
      </c>
      <c r="I86" s="46">
        <v>5910</v>
      </c>
      <c r="J86" s="42">
        <f t="shared" si="27"/>
        <v>5547</v>
      </c>
      <c r="K86" s="42">
        <f t="shared" si="28"/>
        <v>893831</v>
      </c>
    </row>
    <row r="87" spans="1:11" ht="19.5" customHeight="1">
      <c r="A87" s="20" t="s">
        <v>34</v>
      </c>
      <c r="B87" s="42">
        <f aca="true" t="shared" si="29" ref="B87:K87">SUM(B80:B86)</f>
        <v>5128</v>
      </c>
      <c r="C87" s="42">
        <f t="shared" si="29"/>
        <v>1147982</v>
      </c>
      <c r="D87" s="42">
        <f t="shared" si="29"/>
        <v>16746</v>
      </c>
      <c r="E87" s="42">
        <f t="shared" si="29"/>
        <v>3445086</v>
      </c>
      <c r="F87" s="42">
        <f t="shared" si="29"/>
        <v>21874</v>
      </c>
      <c r="G87" s="42">
        <f t="shared" si="29"/>
        <v>4593068</v>
      </c>
      <c r="H87" s="42">
        <f t="shared" si="29"/>
        <v>1471</v>
      </c>
      <c r="I87" s="42">
        <f t="shared" si="29"/>
        <v>237883</v>
      </c>
      <c r="J87" s="42">
        <f t="shared" si="29"/>
        <v>23345</v>
      </c>
      <c r="K87" s="42">
        <f t="shared" si="29"/>
        <v>4830951</v>
      </c>
    </row>
    <row r="88" spans="1:11" ht="19.5" customHeight="1">
      <c r="A88" s="47"/>
      <c r="B88" s="48"/>
      <c r="C88" s="48"/>
      <c r="D88" s="48"/>
      <c r="E88" s="48"/>
      <c r="F88" s="49"/>
      <c r="G88" s="49"/>
      <c r="H88" s="48"/>
      <c r="I88" s="48"/>
      <c r="J88" s="49"/>
      <c r="K88" s="50"/>
    </row>
    <row r="89" spans="1:11" ht="19.5" customHeight="1">
      <c r="A89" s="20" t="s">
        <v>10</v>
      </c>
      <c r="B89" s="46">
        <v>11309</v>
      </c>
      <c r="C89" s="46">
        <v>805814.07</v>
      </c>
      <c r="D89" s="46">
        <v>0</v>
      </c>
      <c r="E89" s="46">
        <v>0</v>
      </c>
      <c r="F89" s="40">
        <f aca="true" t="shared" si="30" ref="F89:G93">SUM(B89+D89)</f>
        <v>11309</v>
      </c>
      <c r="G89" s="40">
        <f t="shared" si="30"/>
        <v>805814.07</v>
      </c>
      <c r="H89" s="46">
        <v>57</v>
      </c>
      <c r="I89" s="46">
        <v>3808.18</v>
      </c>
      <c r="J89" s="42">
        <f aca="true" t="shared" si="31" ref="J89:K93">SUM(B89+D89+H89)</f>
        <v>11366</v>
      </c>
      <c r="K89" s="42">
        <f t="shared" si="31"/>
        <v>809622.25</v>
      </c>
    </row>
    <row r="90" spans="1:11" ht="19.5" customHeight="1">
      <c r="A90" s="20" t="s">
        <v>11</v>
      </c>
      <c r="B90" s="46">
        <v>389</v>
      </c>
      <c r="C90" s="46">
        <v>3949.28</v>
      </c>
      <c r="D90" s="46">
        <v>0</v>
      </c>
      <c r="E90" s="46">
        <v>0</v>
      </c>
      <c r="F90" s="40">
        <f t="shared" si="30"/>
        <v>389</v>
      </c>
      <c r="G90" s="40">
        <f t="shared" si="30"/>
        <v>3949.28</v>
      </c>
      <c r="H90" s="46">
        <v>25</v>
      </c>
      <c r="I90" s="46">
        <v>156</v>
      </c>
      <c r="J90" s="42">
        <f t="shared" si="31"/>
        <v>414</v>
      </c>
      <c r="K90" s="42">
        <f t="shared" si="31"/>
        <v>4105.280000000001</v>
      </c>
    </row>
    <row r="91" spans="1:11" ht="19.5" customHeight="1">
      <c r="A91" s="20" t="s">
        <v>12</v>
      </c>
      <c r="B91" s="46">
        <v>85</v>
      </c>
      <c r="C91" s="46">
        <v>1256.17</v>
      </c>
      <c r="D91" s="46">
        <v>0</v>
      </c>
      <c r="E91" s="46">
        <v>0</v>
      </c>
      <c r="F91" s="40">
        <f t="shared" si="30"/>
        <v>85</v>
      </c>
      <c r="G91" s="40">
        <f t="shared" si="30"/>
        <v>1256.17</v>
      </c>
      <c r="H91" s="46">
        <v>1</v>
      </c>
      <c r="I91" s="46">
        <v>14</v>
      </c>
      <c r="J91" s="42">
        <f t="shared" si="31"/>
        <v>86</v>
      </c>
      <c r="K91" s="42">
        <f t="shared" si="31"/>
        <v>1270.17</v>
      </c>
    </row>
    <row r="92" spans="1:11" ht="19.5" customHeight="1">
      <c r="A92" s="20" t="s">
        <v>13</v>
      </c>
      <c r="B92" s="46">
        <v>0</v>
      </c>
      <c r="C92" s="46">
        <v>0</v>
      </c>
      <c r="D92" s="46">
        <v>0</v>
      </c>
      <c r="E92" s="46">
        <v>0</v>
      </c>
      <c r="F92" s="40">
        <f t="shared" si="30"/>
        <v>0</v>
      </c>
      <c r="G92" s="40">
        <f t="shared" si="30"/>
        <v>0</v>
      </c>
      <c r="H92" s="46">
        <v>0</v>
      </c>
      <c r="I92" s="46">
        <v>0</v>
      </c>
      <c r="J92" s="42">
        <f t="shared" si="31"/>
        <v>0</v>
      </c>
      <c r="K92" s="42">
        <f t="shared" si="31"/>
        <v>0</v>
      </c>
    </row>
    <row r="93" spans="1:11" ht="19.5" customHeight="1">
      <c r="A93" s="20" t="s">
        <v>14</v>
      </c>
      <c r="B93" s="46">
        <v>0</v>
      </c>
      <c r="C93" s="46">
        <v>0</v>
      </c>
      <c r="D93" s="46">
        <v>0</v>
      </c>
      <c r="E93" s="46">
        <v>0</v>
      </c>
      <c r="F93" s="40">
        <f t="shared" si="30"/>
        <v>0</v>
      </c>
      <c r="G93" s="40">
        <v>0</v>
      </c>
      <c r="H93" s="46">
        <v>0</v>
      </c>
      <c r="I93" s="46">
        <v>0</v>
      </c>
      <c r="J93" s="42">
        <f t="shared" si="31"/>
        <v>0</v>
      </c>
      <c r="K93" s="42">
        <f t="shared" si="31"/>
        <v>0</v>
      </c>
    </row>
    <row r="94" spans="1:11" ht="12.7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5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90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9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22.5" customHeight="1">
      <c r="A99" s="54" t="s">
        <v>24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22.5" customHeight="1">
      <c r="A100" s="61" t="s">
        <v>28</v>
      </c>
      <c r="B100" s="61"/>
      <c r="C100" s="61"/>
      <c r="D100" s="61"/>
      <c r="E100" s="29"/>
      <c r="F100" s="29"/>
      <c r="G100" s="29"/>
      <c r="H100" s="30" t="s">
        <v>37</v>
      </c>
      <c r="I100" s="29"/>
      <c r="J100" s="30"/>
      <c r="K100" s="29"/>
    </row>
    <row r="101" spans="1:11" ht="22.5" customHeight="1">
      <c r="A101" s="56" t="s">
        <v>0</v>
      </c>
      <c r="B101" s="57" t="s">
        <v>21</v>
      </c>
      <c r="C101" s="58"/>
      <c r="D101" s="58"/>
      <c r="E101" s="58"/>
      <c r="F101" s="58"/>
      <c r="G101" s="59"/>
      <c r="H101" s="57" t="s">
        <v>17</v>
      </c>
      <c r="I101" s="59"/>
      <c r="J101" s="57" t="s">
        <v>18</v>
      </c>
      <c r="K101" s="59"/>
    </row>
    <row r="102" spans="1:11" ht="22.5" customHeight="1">
      <c r="A102" s="56"/>
      <c r="B102" s="52" t="s">
        <v>1</v>
      </c>
      <c r="C102" s="60"/>
      <c r="D102" s="60" t="s">
        <v>20</v>
      </c>
      <c r="E102" s="53"/>
      <c r="F102" s="52" t="s">
        <v>19</v>
      </c>
      <c r="G102" s="53"/>
      <c r="H102" s="52"/>
      <c r="I102" s="53"/>
      <c r="J102" s="52"/>
      <c r="K102" s="53"/>
    </row>
    <row r="103" spans="1:11" ht="12.75">
      <c r="A103" s="56"/>
      <c r="B103" s="31" t="s">
        <v>16</v>
      </c>
      <c r="C103" s="31" t="s">
        <v>2</v>
      </c>
      <c r="D103" s="31" t="s">
        <v>16</v>
      </c>
      <c r="E103" s="31" t="s">
        <v>2</v>
      </c>
      <c r="F103" s="31" t="s">
        <v>16</v>
      </c>
      <c r="G103" s="31" t="s">
        <v>2</v>
      </c>
      <c r="H103" s="31" t="s">
        <v>16</v>
      </c>
      <c r="I103" s="31" t="s">
        <v>2</v>
      </c>
      <c r="J103" s="31" t="s">
        <v>16</v>
      </c>
      <c r="K103" s="31" t="s">
        <v>2</v>
      </c>
    </row>
    <row r="104" spans="1:11" ht="19.5" customHeight="1">
      <c r="A104" s="20" t="s">
        <v>5</v>
      </c>
      <c r="B104" s="41">
        <v>675</v>
      </c>
      <c r="C104" s="41">
        <v>177035</v>
      </c>
      <c r="D104" s="41">
        <v>354</v>
      </c>
      <c r="E104" s="41">
        <v>103048</v>
      </c>
      <c r="F104" s="40">
        <f aca="true" t="shared" si="32" ref="F104:F110">SUM(B104+D104)</f>
        <v>1029</v>
      </c>
      <c r="G104" s="40">
        <f aca="true" t="shared" si="33" ref="G104:G110">SUM(C104+E104)</f>
        <v>280083</v>
      </c>
      <c r="H104" s="41">
        <v>3</v>
      </c>
      <c r="I104" s="41">
        <v>789</v>
      </c>
      <c r="J104" s="42">
        <f aca="true" t="shared" si="34" ref="J104:J110">SUM(B104+D104+H104)</f>
        <v>1032</v>
      </c>
      <c r="K104" s="42">
        <f aca="true" t="shared" si="35" ref="K104:K110">SUM(C104+E104+I104)</f>
        <v>280872</v>
      </c>
    </row>
    <row r="105" spans="1:11" ht="19.5" customHeight="1">
      <c r="A105" s="20" t="s">
        <v>3</v>
      </c>
      <c r="B105" s="41">
        <v>138</v>
      </c>
      <c r="C105" s="41">
        <v>41675</v>
      </c>
      <c r="D105" s="41">
        <v>75</v>
      </c>
      <c r="E105" s="41">
        <v>24552</v>
      </c>
      <c r="F105" s="40">
        <f t="shared" si="32"/>
        <v>213</v>
      </c>
      <c r="G105" s="40">
        <f t="shared" si="33"/>
        <v>66227</v>
      </c>
      <c r="H105" s="41">
        <v>1</v>
      </c>
      <c r="I105" s="41">
        <v>332</v>
      </c>
      <c r="J105" s="42">
        <f t="shared" si="34"/>
        <v>214</v>
      </c>
      <c r="K105" s="42">
        <f t="shared" si="35"/>
        <v>66559</v>
      </c>
    </row>
    <row r="106" spans="1:11" ht="19.5" customHeight="1">
      <c r="A106" s="20" t="s">
        <v>4</v>
      </c>
      <c r="B106" s="39">
        <v>0</v>
      </c>
      <c r="C106" s="39">
        <v>0</v>
      </c>
      <c r="D106" s="39">
        <v>0</v>
      </c>
      <c r="E106" s="39">
        <v>0</v>
      </c>
      <c r="F106" s="40">
        <f t="shared" si="32"/>
        <v>0</v>
      </c>
      <c r="G106" s="40">
        <v>0</v>
      </c>
      <c r="H106" s="39">
        <v>0</v>
      </c>
      <c r="I106" s="39">
        <v>0</v>
      </c>
      <c r="J106" s="42">
        <f t="shared" si="34"/>
        <v>0</v>
      </c>
      <c r="K106" s="42">
        <f t="shared" si="35"/>
        <v>0</v>
      </c>
    </row>
    <row r="107" spans="1:11" ht="19.5" customHeight="1">
      <c r="A107" s="20" t="s">
        <v>6</v>
      </c>
      <c r="B107" s="41">
        <v>395</v>
      </c>
      <c r="C107" s="41">
        <v>105830</v>
      </c>
      <c r="D107" s="41">
        <v>270</v>
      </c>
      <c r="E107" s="41">
        <v>75458</v>
      </c>
      <c r="F107" s="40">
        <f t="shared" si="32"/>
        <v>665</v>
      </c>
      <c r="G107" s="40">
        <f t="shared" si="33"/>
        <v>181288</v>
      </c>
      <c r="H107" s="41">
        <v>88</v>
      </c>
      <c r="I107" s="41">
        <v>20951</v>
      </c>
      <c r="J107" s="42">
        <f t="shared" si="34"/>
        <v>753</v>
      </c>
      <c r="K107" s="42">
        <f t="shared" si="35"/>
        <v>202239</v>
      </c>
    </row>
    <row r="108" spans="1:11" ht="19.5" customHeight="1">
      <c r="A108" s="20" t="s">
        <v>7</v>
      </c>
      <c r="B108" s="41">
        <v>263</v>
      </c>
      <c r="C108" s="41">
        <v>55248</v>
      </c>
      <c r="D108" s="41">
        <v>21</v>
      </c>
      <c r="E108" s="41">
        <v>5377</v>
      </c>
      <c r="F108" s="40">
        <f t="shared" si="32"/>
        <v>284</v>
      </c>
      <c r="G108" s="40">
        <f t="shared" si="33"/>
        <v>60625</v>
      </c>
      <c r="H108" s="41">
        <v>1</v>
      </c>
      <c r="I108" s="41">
        <v>251</v>
      </c>
      <c r="J108" s="42">
        <f t="shared" si="34"/>
        <v>285</v>
      </c>
      <c r="K108" s="42">
        <f t="shared" si="35"/>
        <v>60876</v>
      </c>
    </row>
    <row r="109" spans="1:11" ht="19.5" customHeight="1">
      <c r="A109" s="20" t="s">
        <v>36</v>
      </c>
      <c r="B109" s="41">
        <v>3</v>
      </c>
      <c r="C109" s="41">
        <v>446</v>
      </c>
      <c r="D109" s="39">
        <v>0</v>
      </c>
      <c r="E109" s="39">
        <v>0</v>
      </c>
      <c r="F109" s="40">
        <f t="shared" si="32"/>
        <v>3</v>
      </c>
      <c r="G109" s="40">
        <f t="shared" si="33"/>
        <v>446</v>
      </c>
      <c r="H109" s="41">
        <v>3</v>
      </c>
      <c r="I109" s="41">
        <v>108</v>
      </c>
      <c r="J109" s="42">
        <f>SUM(B109+D109+H109)</f>
        <v>6</v>
      </c>
      <c r="K109" s="42">
        <f>SUM(C109+E109+I109)</f>
        <v>554</v>
      </c>
    </row>
    <row r="110" spans="1:11" ht="19.5" customHeight="1">
      <c r="A110" s="21" t="s">
        <v>35</v>
      </c>
      <c r="B110" s="41">
        <v>54</v>
      </c>
      <c r="C110" s="41">
        <v>9195</v>
      </c>
      <c r="D110" s="41">
        <v>48</v>
      </c>
      <c r="E110" s="41">
        <v>11645</v>
      </c>
      <c r="F110" s="40">
        <f t="shared" si="32"/>
        <v>102</v>
      </c>
      <c r="G110" s="40">
        <f t="shared" si="33"/>
        <v>20840</v>
      </c>
      <c r="H110" s="41">
        <v>1</v>
      </c>
      <c r="I110" s="41">
        <v>281</v>
      </c>
      <c r="J110" s="42">
        <f t="shared" si="34"/>
        <v>103</v>
      </c>
      <c r="K110" s="42">
        <f t="shared" si="35"/>
        <v>21121</v>
      </c>
    </row>
    <row r="111" spans="1:11" ht="19.5" customHeight="1">
      <c r="A111" s="20" t="s">
        <v>34</v>
      </c>
      <c r="B111" s="42">
        <f aca="true" t="shared" si="36" ref="B111:K111">SUM(B104:B110)</f>
        <v>1528</v>
      </c>
      <c r="C111" s="42">
        <f t="shared" si="36"/>
        <v>389429</v>
      </c>
      <c r="D111" s="42">
        <f t="shared" si="36"/>
        <v>768</v>
      </c>
      <c r="E111" s="42">
        <f t="shared" si="36"/>
        <v>220080</v>
      </c>
      <c r="F111" s="42">
        <f t="shared" si="36"/>
        <v>2296</v>
      </c>
      <c r="G111" s="42">
        <f t="shared" si="36"/>
        <v>609509</v>
      </c>
      <c r="H111" s="42">
        <f t="shared" si="36"/>
        <v>97</v>
      </c>
      <c r="I111" s="42">
        <f t="shared" si="36"/>
        <v>22712</v>
      </c>
      <c r="J111" s="42">
        <f t="shared" si="36"/>
        <v>2393</v>
      </c>
      <c r="K111" s="42">
        <f t="shared" si="36"/>
        <v>632221</v>
      </c>
    </row>
    <row r="112" spans="1:11" ht="19.5" customHeight="1">
      <c r="A112" s="47"/>
      <c r="B112" s="43"/>
      <c r="C112" s="43"/>
      <c r="D112" s="43"/>
      <c r="E112" s="43"/>
      <c r="F112" s="44"/>
      <c r="G112" s="44"/>
      <c r="H112" s="43"/>
      <c r="I112" s="43"/>
      <c r="J112" s="44"/>
      <c r="K112" s="45"/>
    </row>
    <row r="113" spans="1:11" ht="19.5" customHeight="1">
      <c r="A113" s="20" t="s">
        <v>10</v>
      </c>
      <c r="B113" s="41">
        <v>3392</v>
      </c>
      <c r="C113" s="41">
        <v>257829</v>
      </c>
      <c r="D113" s="39">
        <v>0</v>
      </c>
      <c r="E113" s="39">
        <v>0</v>
      </c>
      <c r="F113" s="40">
        <f aca="true" t="shared" si="37" ref="F113:G117">SUM(B113+D113)</f>
        <v>3392</v>
      </c>
      <c r="G113" s="40">
        <f t="shared" si="37"/>
        <v>257829</v>
      </c>
      <c r="H113" s="41">
        <v>13</v>
      </c>
      <c r="I113" s="41">
        <v>980</v>
      </c>
      <c r="J113" s="42">
        <f aca="true" t="shared" si="38" ref="J113:K117">SUM(B113+D113+H113)</f>
        <v>3405</v>
      </c>
      <c r="K113" s="42">
        <f t="shared" si="38"/>
        <v>258809</v>
      </c>
    </row>
    <row r="114" spans="1:11" ht="19.5" customHeight="1">
      <c r="A114" s="20" t="s">
        <v>11</v>
      </c>
      <c r="B114" s="41">
        <v>91</v>
      </c>
      <c r="C114" s="41">
        <v>1125</v>
      </c>
      <c r="D114" s="39">
        <v>0</v>
      </c>
      <c r="E114" s="39">
        <v>0</v>
      </c>
      <c r="F114" s="40">
        <f t="shared" si="37"/>
        <v>91</v>
      </c>
      <c r="G114" s="40">
        <f t="shared" si="37"/>
        <v>1125</v>
      </c>
      <c r="H114" s="39">
        <v>0</v>
      </c>
      <c r="I114" s="39">
        <v>0</v>
      </c>
      <c r="J114" s="42">
        <f t="shared" si="38"/>
        <v>91</v>
      </c>
      <c r="K114" s="42">
        <f t="shared" si="38"/>
        <v>1125</v>
      </c>
    </row>
    <row r="115" spans="1:11" ht="19.5" customHeight="1">
      <c r="A115" s="20" t="s">
        <v>12</v>
      </c>
      <c r="B115" s="41">
        <v>77</v>
      </c>
      <c r="C115" s="41">
        <v>962</v>
      </c>
      <c r="D115" s="39">
        <v>0</v>
      </c>
      <c r="E115" s="39">
        <v>0</v>
      </c>
      <c r="F115" s="40">
        <f t="shared" si="37"/>
        <v>77</v>
      </c>
      <c r="G115" s="40">
        <f t="shared" si="37"/>
        <v>962</v>
      </c>
      <c r="H115" s="39">
        <v>0</v>
      </c>
      <c r="I115" s="39">
        <v>0</v>
      </c>
      <c r="J115" s="42">
        <f t="shared" si="38"/>
        <v>77</v>
      </c>
      <c r="K115" s="42">
        <f t="shared" si="38"/>
        <v>962</v>
      </c>
    </row>
    <row r="116" spans="1:11" ht="19.5" customHeight="1">
      <c r="A116" s="20" t="s">
        <v>13</v>
      </c>
      <c r="B116" s="39">
        <v>0</v>
      </c>
      <c r="C116" s="39">
        <v>0</v>
      </c>
      <c r="D116" s="39">
        <v>0</v>
      </c>
      <c r="E116" s="39">
        <v>0</v>
      </c>
      <c r="F116" s="40">
        <f t="shared" si="37"/>
        <v>0</v>
      </c>
      <c r="G116" s="40">
        <v>0</v>
      </c>
      <c r="H116" s="39">
        <v>0</v>
      </c>
      <c r="I116" s="39">
        <v>0</v>
      </c>
      <c r="J116" s="42">
        <f t="shared" si="38"/>
        <v>0</v>
      </c>
      <c r="K116" s="42">
        <f t="shared" si="38"/>
        <v>0</v>
      </c>
    </row>
    <row r="117" spans="1:11" ht="19.5" customHeight="1">
      <c r="A117" s="20" t="s">
        <v>14</v>
      </c>
      <c r="B117" s="39">
        <v>0</v>
      </c>
      <c r="C117" s="39">
        <v>0</v>
      </c>
      <c r="D117" s="39">
        <v>0</v>
      </c>
      <c r="E117" s="39">
        <v>0</v>
      </c>
      <c r="F117" s="40">
        <f t="shared" si="37"/>
        <v>0</v>
      </c>
      <c r="G117" s="40">
        <f t="shared" si="37"/>
        <v>0</v>
      </c>
      <c r="H117" s="39">
        <v>0</v>
      </c>
      <c r="I117" s="39">
        <v>0</v>
      </c>
      <c r="J117" s="42">
        <f t="shared" si="38"/>
        <v>0</v>
      </c>
      <c r="K117" s="42">
        <f t="shared" si="38"/>
        <v>0</v>
      </c>
    </row>
    <row r="118" spans="1:11" ht="12.7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5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90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9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22.5" customHeight="1">
      <c r="A123" s="54" t="s">
        <v>24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22.5" customHeight="1">
      <c r="A124" s="61" t="s">
        <v>29</v>
      </c>
      <c r="B124" s="61"/>
      <c r="C124" s="61"/>
      <c r="D124" s="61"/>
      <c r="E124" s="29"/>
      <c r="F124" s="29"/>
      <c r="G124" s="29"/>
      <c r="H124" s="30" t="s">
        <v>37</v>
      </c>
      <c r="I124" s="29"/>
      <c r="J124" s="30"/>
      <c r="K124" s="29"/>
    </row>
    <row r="125" spans="1:11" ht="22.5" customHeight="1">
      <c r="A125" s="56" t="s">
        <v>0</v>
      </c>
      <c r="B125" s="57" t="s">
        <v>21</v>
      </c>
      <c r="C125" s="58"/>
      <c r="D125" s="58"/>
      <c r="E125" s="58"/>
      <c r="F125" s="58"/>
      <c r="G125" s="59"/>
      <c r="H125" s="57" t="s">
        <v>17</v>
      </c>
      <c r="I125" s="59"/>
      <c r="J125" s="57" t="s">
        <v>18</v>
      </c>
      <c r="K125" s="59"/>
    </row>
    <row r="126" spans="1:11" ht="22.5" customHeight="1">
      <c r="A126" s="56"/>
      <c r="B126" s="52" t="s">
        <v>1</v>
      </c>
      <c r="C126" s="60"/>
      <c r="D126" s="60" t="s">
        <v>20</v>
      </c>
      <c r="E126" s="53"/>
      <c r="F126" s="52" t="s">
        <v>19</v>
      </c>
      <c r="G126" s="53"/>
      <c r="H126" s="52"/>
      <c r="I126" s="53"/>
      <c r="J126" s="52"/>
      <c r="K126" s="53"/>
    </row>
    <row r="127" spans="1:11" ht="12.75">
      <c r="A127" s="56"/>
      <c r="B127" s="31" t="s">
        <v>16</v>
      </c>
      <c r="C127" s="31" t="s">
        <v>2</v>
      </c>
      <c r="D127" s="31" t="s">
        <v>16</v>
      </c>
      <c r="E127" s="31" t="s">
        <v>2</v>
      </c>
      <c r="F127" s="31" t="s">
        <v>16</v>
      </c>
      <c r="G127" s="31" t="s">
        <v>2</v>
      </c>
      <c r="H127" s="31" t="s">
        <v>16</v>
      </c>
      <c r="I127" s="31" t="s">
        <v>2</v>
      </c>
      <c r="J127" s="31" t="s">
        <v>16</v>
      </c>
      <c r="K127" s="31" t="s">
        <v>2</v>
      </c>
    </row>
    <row r="128" spans="1:11" ht="19.5" customHeight="1">
      <c r="A128" s="20" t="s">
        <v>5</v>
      </c>
      <c r="B128" s="33">
        <v>307</v>
      </c>
      <c r="C128" s="33">
        <v>65994</v>
      </c>
      <c r="D128" s="33">
        <v>677</v>
      </c>
      <c r="E128" s="33">
        <v>169556</v>
      </c>
      <c r="F128" s="40">
        <f aca="true" t="shared" si="39" ref="F128:F134">SUM(B128+D128)</f>
        <v>984</v>
      </c>
      <c r="G128" s="40">
        <f aca="true" t="shared" si="40" ref="G128:G134">SUM(C128+E128)</f>
        <v>235550</v>
      </c>
      <c r="H128" s="33">
        <v>16</v>
      </c>
      <c r="I128" s="33">
        <v>3422</v>
      </c>
      <c r="J128" s="34">
        <f aca="true" t="shared" si="41" ref="J128:J134">SUM(B128+D128+H128)</f>
        <v>1000</v>
      </c>
      <c r="K128" s="34">
        <f aca="true" t="shared" si="42" ref="K128:K134">SUM(C128+E128+I128)</f>
        <v>238972</v>
      </c>
    </row>
    <row r="129" spans="1:11" ht="19.5" customHeight="1">
      <c r="A129" s="20" t="s">
        <v>3</v>
      </c>
      <c r="B129" s="33">
        <v>101</v>
      </c>
      <c r="C129" s="33">
        <v>37091</v>
      </c>
      <c r="D129" s="33">
        <v>77</v>
      </c>
      <c r="E129" s="33">
        <v>31116</v>
      </c>
      <c r="F129" s="40">
        <f t="shared" si="39"/>
        <v>178</v>
      </c>
      <c r="G129" s="40">
        <f t="shared" si="40"/>
        <v>68207</v>
      </c>
      <c r="H129" s="33">
        <v>9</v>
      </c>
      <c r="I129" s="33">
        <v>2659</v>
      </c>
      <c r="J129" s="34">
        <f t="shared" si="41"/>
        <v>187</v>
      </c>
      <c r="K129" s="34">
        <f t="shared" si="42"/>
        <v>70866</v>
      </c>
    </row>
    <row r="130" spans="1:11" ht="19.5" customHeight="1">
      <c r="A130" s="20" t="s">
        <v>4</v>
      </c>
      <c r="B130" s="39">
        <v>0</v>
      </c>
      <c r="C130" s="39">
        <v>0</v>
      </c>
      <c r="D130" s="39">
        <v>0</v>
      </c>
      <c r="E130" s="39">
        <v>0</v>
      </c>
      <c r="F130" s="40">
        <f t="shared" si="39"/>
        <v>0</v>
      </c>
      <c r="G130" s="40">
        <f t="shared" si="40"/>
        <v>0</v>
      </c>
      <c r="H130" s="39">
        <v>0</v>
      </c>
      <c r="I130" s="39">
        <v>0</v>
      </c>
      <c r="J130" s="34">
        <f t="shared" si="41"/>
        <v>0</v>
      </c>
      <c r="K130" s="34">
        <f t="shared" si="42"/>
        <v>0</v>
      </c>
    </row>
    <row r="131" spans="1:11" ht="19.5" customHeight="1">
      <c r="A131" s="20" t="s">
        <v>6</v>
      </c>
      <c r="B131" s="33">
        <v>576</v>
      </c>
      <c r="C131" s="33">
        <v>153776</v>
      </c>
      <c r="D131" s="33">
        <v>591</v>
      </c>
      <c r="E131" s="33">
        <v>146830</v>
      </c>
      <c r="F131" s="40">
        <f t="shared" si="39"/>
        <v>1167</v>
      </c>
      <c r="G131" s="40">
        <f t="shared" si="40"/>
        <v>300606</v>
      </c>
      <c r="H131" s="33">
        <v>186</v>
      </c>
      <c r="I131" s="33">
        <v>39201</v>
      </c>
      <c r="J131" s="34">
        <f t="shared" si="41"/>
        <v>1353</v>
      </c>
      <c r="K131" s="34">
        <f t="shared" si="42"/>
        <v>339807</v>
      </c>
    </row>
    <row r="132" spans="1:11" ht="19.5" customHeight="1">
      <c r="A132" s="20" t="s">
        <v>7</v>
      </c>
      <c r="B132" s="33">
        <v>97</v>
      </c>
      <c r="C132" s="33">
        <v>17641</v>
      </c>
      <c r="D132" s="33">
        <v>288</v>
      </c>
      <c r="E132" s="33">
        <v>58052</v>
      </c>
      <c r="F132" s="40">
        <f t="shared" si="39"/>
        <v>385</v>
      </c>
      <c r="G132" s="40">
        <f t="shared" si="40"/>
        <v>75693</v>
      </c>
      <c r="H132" s="33">
        <v>9</v>
      </c>
      <c r="I132" s="33">
        <v>1492</v>
      </c>
      <c r="J132" s="34">
        <f t="shared" si="41"/>
        <v>394</v>
      </c>
      <c r="K132" s="34">
        <f t="shared" si="42"/>
        <v>77185</v>
      </c>
    </row>
    <row r="133" spans="1:11" ht="19.5" customHeight="1">
      <c r="A133" s="20" t="s">
        <v>36</v>
      </c>
      <c r="B133" s="33">
        <v>70</v>
      </c>
      <c r="C133" s="33">
        <v>10696</v>
      </c>
      <c r="D133" s="33">
        <v>1123</v>
      </c>
      <c r="E133" s="33">
        <v>170513</v>
      </c>
      <c r="F133" s="40">
        <f t="shared" si="39"/>
        <v>1193</v>
      </c>
      <c r="G133" s="40">
        <f t="shared" si="40"/>
        <v>181209</v>
      </c>
      <c r="H133" s="33">
        <v>20</v>
      </c>
      <c r="I133" s="33">
        <v>1677</v>
      </c>
      <c r="J133" s="34">
        <f>SUM(B133+D133+H133)</f>
        <v>1213</v>
      </c>
      <c r="K133" s="34">
        <f>SUM(C133+E133+I133)</f>
        <v>182886</v>
      </c>
    </row>
    <row r="134" spans="1:11" ht="19.5" customHeight="1">
      <c r="A134" s="21" t="s">
        <v>35</v>
      </c>
      <c r="B134" s="33">
        <v>311</v>
      </c>
      <c r="C134" s="33">
        <v>54763</v>
      </c>
      <c r="D134" s="33">
        <v>2902</v>
      </c>
      <c r="E134" s="33">
        <v>521946</v>
      </c>
      <c r="F134" s="40">
        <f t="shared" si="39"/>
        <v>3213</v>
      </c>
      <c r="G134" s="40">
        <f t="shared" si="40"/>
        <v>576709</v>
      </c>
      <c r="H134" s="33">
        <v>28</v>
      </c>
      <c r="I134" s="33">
        <v>5191</v>
      </c>
      <c r="J134" s="34">
        <f t="shared" si="41"/>
        <v>3241</v>
      </c>
      <c r="K134" s="34">
        <f t="shared" si="42"/>
        <v>581900</v>
      </c>
    </row>
    <row r="135" spans="1:11" ht="19.5" customHeight="1">
      <c r="A135" s="20" t="s">
        <v>34</v>
      </c>
      <c r="B135" s="34">
        <f aca="true" t="shared" si="43" ref="B135:K135">SUM(B128:B134)</f>
        <v>1462</v>
      </c>
      <c r="C135" s="34">
        <f t="shared" si="43"/>
        <v>339961</v>
      </c>
      <c r="D135" s="34">
        <f t="shared" si="43"/>
        <v>5658</v>
      </c>
      <c r="E135" s="34">
        <f t="shared" si="43"/>
        <v>1098013</v>
      </c>
      <c r="F135" s="34">
        <f t="shared" si="43"/>
        <v>7120</v>
      </c>
      <c r="G135" s="34">
        <f t="shared" si="43"/>
        <v>1437974</v>
      </c>
      <c r="H135" s="34">
        <f t="shared" si="43"/>
        <v>268</v>
      </c>
      <c r="I135" s="34">
        <f t="shared" si="43"/>
        <v>53642</v>
      </c>
      <c r="J135" s="34">
        <f t="shared" si="43"/>
        <v>7388</v>
      </c>
      <c r="K135" s="34">
        <f t="shared" si="43"/>
        <v>1491616</v>
      </c>
    </row>
    <row r="136" spans="1:11" ht="19.5" customHeight="1">
      <c r="A136" s="22"/>
      <c r="B136" s="35"/>
      <c r="C136" s="35"/>
      <c r="D136" s="35"/>
      <c r="E136" s="35"/>
      <c r="F136" s="36"/>
      <c r="G136" s="36"/>
      <c r="H136" s="35"/>
      <c r="I136" s="35"/>
      <c r="J136" s="36"/>
      <c r="K136" s="37"/>
    </row>
    <row r="137" spans="1:11" ht="19.5" customHeight="1">
      <c r="A137" s="20" t="s">
        <v>10</v>
      </c>
      <c r="B137" s="33">
        <v>2663</v>
      </c>
      <c r="C137" s="33">
        <v>212137</v>
      </c>
      <c r="D137" s="33">
        <v>0</v>
      </c>
      <c r="E137" s="33">
        <v>0</v>
      </c>
      <c r="F137" s="40">
        <f aca="true" t="shared" si="44" ref="F137:G141">SUM(B137+D137)</f>
        <v>2663</v>
      </c>
      <c r="G137" s="40">
        <f t="shared" si="44"/>
        <v>212137</v>
      </c>
      <c r="H137" s="33">
        <v>48</v>
      </c>
      <c r="I137" s="33">
        <v>3484</v>
      </c>
      <c r="J137" s="34">
        <f aca="true" t="shared" si="45" ref="J137:K141">SUM(B137+D137+H137)</f>
        <v>2711</v>
      </c>
      <c r="K137" s="34">
        <f t="shared" si="45"/>
        <v>215621</v>
      </c>
    </row>
    <row r="138" spans="1:11" ht="19.5" customHeight="1">
      <c r="A138" s="20" t="s">
        <v>11</v>
      </c>
      <c r="B138" s="33">
        <v>54</v>
      </c>
      <c r="C138" s="33">
        <v>584</v>
      </c>
      <c r="D138" s="39">
        <v>0</v>
      </c>
      <c r="E138" s="39">
        <v>0</v>
      </c>
      <c r="F138" s="40">
        <f t="shared" si="44"/>
        <v>54</v>
      </c>
      <c r="G138" s="40">
        <f t="shared" si="44"/>
        <v>584</v>
      </c>
      <c r="H138" s="33">
        <v>2</v>
      </c>
      <c r="I138" s="33">
        <v>18</v>
      </c>
      <c r="J138" s="34">
        <f t="shared" si="45"/>
        <v>56</v>
      </c>
      <c r="K138" s="34">
        <f t="shared" si="45"/>
        <v>602</v>
      </c>
    </row>
    <row r="139" spans="1:11" ht="19.5" customHeight="1">
      <c r="A139" s="20" t="s">
        <v>12</v>
      </c>
      <c r="B139" s="33">
        <v>86</v>
      </c>
      <c r="C139" s="33">
        <v>1125</v>
      </c>
      <c r="D139" s="39">
        <v>0</v>
      </c>
      <c r="E139" s="39">
        <v>0</v>
      </c>
      <c r="F139" s="40">
        <f t="shared" si="44"/>
        <v>86</v>
      </c>
      <c r="G139" s="40">
        <f t="shared" si="44"/>
        <v>1125</v>
      </c>
      <c r="H139" s="39">
        <v>0</v>
      </c>
      <c r="I139" s="39">
        <v>0</v>
      </c>
      <c r="J139" s="34">
        <f t="shared" si="45"/>
        <v>86</v>
      </c>
      <c r="K139" s="34">
        <f t="shared" si="45"/>
        <v>1125</v>
      </c>
    </row>
    <row r="140" spans="1:11" ht="19.5" customHeight="1">
      <c r="A140" s="20" t="s">
        <v>13</v>
      </c>
      <c r="B140" s="39">
        <v>0</v>
      </c>
      <c r="C140" s="39">
        <v>0</v>
      </c>
      <c r="D140" s="39">
        <v>0</v>
      </c>
      <c r="E140" s="39">
        <v>0</v>
      </c>
      <c r="F140" s="40">
        <f t="shared" si="44"/>
        <v>0</v>
      </c>
      <c r="G140" s="40">
        <f t="shared" si="44"/>
        <v>0</v>
      </c>
      <c r="H140" s="39">
        <v>0</v>
      </c>
      <c r="I140" s="39">
        <v>0</v>
      </c>
      <c r="J140" s="34">
        <f t="shared" si="45"/>
        <v>0</v>
      </c>
      <c r="K140" s="34">
        <f t="shared" si="45"/>
        <v>0</v>
      </c>
    </row>
    <row r="141" spans="1:11" ht="19.5" customHeight="1">
      <c r="A141" s="20" t="s">
        <v>14</v>
      </c>
      <c r="B141" s="39">
        <v>0</v>
      </c>
      <c r="C141" s="39">
        <v>0</v>
      </c>
      <c r="D141" s="39">
        <v>0</v>
      </c>
      <c r="E141" s="39">
        <v>0</v>
      </c>
      <c r="F141" s="40">
        <f t="shared" si="44"/>
        <v>0</v>
      </c>
      <c r="G141" s="40">
        <f t="shared" si="44"/>
        <v>0</v>
      </c>
      <c r="H141" s="39">
        <v>0</v>
      </c>
      <c r="I141" s="39">
        <v>0</v>
      </c>
      <c r="J141" s="34">
        <f t="shared" si="45"/>
        <v>0</v>
      </c>
      <c r="K141" s="34">
        <f t="shared" si="45"/>
        <v>0</v>
      </c>
    </row>
    <row r="142" spans="1:11" ht="12.7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5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90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9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22.5" customHeight="1">
      <c r="A147" s="54" t="s">
        <v>24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22.5" customHeight="1">
      <c r="A148" s="61" t="s">
        <v>30</v>
      </c>
      <c r="B148" s="61"/>
      <c r="C148" s="61"/>
      <c r="D148" s="61"/>
      <c r="E148" s="61"/>
      <c r="F148" s="29"/>
      <c r="G148" s="29"/>
      <c r="H148" s="30" t="s">
        <v>37</v>
      </c>
      <c r="I148" s="29"/>
      <c r="J148" s="30"/>
      <c r="K148" s="29"/>
    </row>
    <row r="149" spans="1:11" ht="22.5" customHeight="1">
      <c r="A149" s="56" t="s">
        <v>0</v>
      </c>
      <c r="B149" s="57" t="s">
        <v>21</v>
      </c>
      <c r="C149" s="58"/>
      <c r="D149" s="58"/>
      <c r="E149" s="58"/>
      <c r="F149" s="58"/>
      <c r="G149" s="59"/>
      <c r="H149" s="57" t="s">
        <v>17</v>
      </c>
      <c r="I149" s="59"/>
      <c r="J149" s="57" t="s">
        <v>18</v>
      </c>
      <c r="K149" s="59"/>
    </row>
    <row r="150" spans="1:11" ht="22.5" customHeight="1">
      <c r="A150" s="56"/>
      <c r="B150" s="52" t="s">
        <v>1</v>
      </c>
      <c r="C150" s="60"/>
      <c r="D150" s="60" t="s">
        <v>20</v>
      </c>
      <c r="E150" s="53"/>
      <c r="F150" s="52" t="s">
        <v>19</v>
      </c>
      <c r="G150" s="53"/>
      <c r="H150" s="52"/>
      <c r="I150" s="53"/>
      <c r="J150" s="52"/>
      <c r="K150" s="53"/>
    </row>
    <row r="151" spans="1:11" ht="12.75">
      <c r="A151" s="56"/>
      <c r="B151" s="31" t="s">
        <v>16</v>
      </c>
      <c r="C151" s="31" t="s">
        <v>2</v>
      </c>
      <c r="D151" s="31" t="s">
        <v>16</v>
      </c>
      <c r="E151" s="31" t="s">
        <v>2</v>
      </c>
      <c r="F151" s="31" t="s">
        <v>16</v>
      </c>
      <c r="G151" s="31" t="s">
        <v>2</v>
      </c>
      <c r="H151" s="31" t="s">
        <v>16</v>
      </c>
      <c r="I151" s="31" t="s">
        <v>2</v>
      </c>
      <c r="J151" s="31" t="s">
        <v>16</v>
      </c>
      <c r="K151" s="31" t="s">
        <v>2</v>
      </c>
    </row>
    <row r="152" spans="1:11" ht="19.5" customHeight="1">
      <c r="A152" s="20" t="s">
        <v>5</v>
      </c>
      <c r="B152" s="33">
        <v>143</v>
      </c>
      <c r="C152" s="33">
        <v>27625</v>
      </c>
      <c r="D152" s="33">
        <v>129</v>
      </c>
      <c r="E152" s="33">
        <v>25564</v>
      </c>
      <c r="F152" s="40">
        <f aca="true" t="shared" si="46" ref="F152:F158">SUM(B152+D152)</f>
        <v>272</v>
      </c>
      <c r="G152" s="40">
        <f aca="true" t="shared" si="47" ref="G152:G158">SUM(C152+E152)</f>
        <v>53189</v>
      </c>
      <c r="H152" s="33">
        <v>4</v>
      </c>
      <c r="I152" s="33">
        <v>637</v>
      </c>
      <c r="J152" s="34">
        <f aca="true" t="shared" si="48" ref="J152:J158">SUM(B152+D152+H152)</f>
        <v>276</v>
      </c>
      <c r="K152" s="34">
        <f aca="true" t="shared" si="49" ref="K152:K158">SUM(C152+E152+I152)</f>
        <v>53826</v>
      </c>
    </row>
    <row r="153" spans="1:11" ht="19.5" customHeight="1">
      <c r="A153" s="20" t="s">
        <v>3</v>
      </c>
      <c r="B153" s="33">
        <v>55</v>
      </c>
      <c r="C153" s="33">
        <v>15628</v>
      </c>
      <c r="D153" s="33">
        <v>43</v>
      </c>
      <c r="E153" s="33">
        <v>14407</v>
      </c>
      <c r="F153" s="40">
        <f t="shared" si="46"/>
        <v>98</v>
      </c>
      <c r="G153" s="40">
        <f t="shared" si="47"/>
        <v>30035</v>
      </c>
      <c r="H153" s="33">
        <v>8</v>
      </c>
      <c r="I153" s="33">
        <v>1606</v>
      </c>
      <c r="J153" s="34">
        <f t="shared" si="48"/>
        <v>106</v>
      </c>
      <c r="K153" s="34">
        <f t="shared" si="49"/>
        <v>31641</v>
      </c>
    </row>
    <row r="154" spans="1:11" ht="19.5" customHeight="1">
      <c r="A154" s="20" t="s">
        <v>4</v>
      </c>
      <c r="B154" s="33">
        <v>2</v>
      </c>
      <c r="C154" s="33">
        <v>577</v>
      </c>
      <c r="D154" s="33">
        <v>4</v>
      </c>
      <c r="E154" s="33">
        <v>2381</v>
      </c>
      <c r="F154" s="40">
        <f t="shared" si="46"/>
        <v>6</v>
      </c>
      <c r="G154" s="40">
        <f t="shared" si="47"/>
        <v>2958</v>
      </c>
      <c r="H154" s="39">
        <v>0</v>
      </c>
      <c r="I154" s="39">
        <v>0</v>
      </c>
      <c r="J154" s="34">
        <f t="shared" si="48"/>
        <v>6</v>
      </c>
      <c r="K154" s="34">
        <f t="shared" si="49"/>
        <v>2958</v>
      </c>
    </row>
    <row r="155" spans="1:11" ht="19.5" customHeight="1">
      <c r="A155" s="20" t="s">
        <v>6</v>
      </c>
      <c r="B155" s="33">
        <v>492</v>
      </c>
      <c r="C155" s="33">
        <v>119268</v>
      </c>
      <c r="D155" s="33">
        <v>466</v>
      </c>
      <c r="E155" s="33">
        <v>110818</v>
      </c>
      <c r="F155" s="40">
        <f t="shared" si="46"/>
        <v>958</v>
      </c>
      <c r="G155" s="40">
        <f t="shared" si="47"/>
        <v>230086</v>
      </c>
      <c r="H155" s="33">
        <v>59</v>
      </c>
      <c r="I155" s="33">
        <v>11516</v>
      </c>
      <c r="J155" s="34">
        <f t="shared" si="48"/>
        <v>1017</v>
      </c>
      <c r="K155" s="34">
        <f t="shared" si="49"/>
        <v>241602</v>
      </c>
    </row>
    <row r="156" spans="1:11" ht="19.5" customHeight="1">
      <c r="A156" s="20" t="s">
        <v>7</v>
      </c>
      <c r="B156" s="33">
        <v>119</v>
      </c>
      <c r="C156" s="33">
        <v>20942</v>
      </c>
      <c r="D156" s="33">
        <v>65</v>
      </c>
      <c r="E156" s="33">
        <v>11394</v>
      </c>
      <c r="F156" s="40">
        <f t="shared" si="46"/>
        <v>184</v>
      </c>
      <c r="G156" s="40">
        <f t="shared" si="47"/>
        <v>32336</v>
      </c>
      <c r="H156" s="33">
        <v>11</v>
      </c>
      <c r="I156" s="33">
        <v>1784</v>
      </c>
      <c r="J156" s="34">
        <f t="shared" si="48"/>
        <v>195</v>
      </c>
      <c r="K156" s="34">
        <f t="shared" si="49"/>
        <v>34120</v>
      </c>
    </row>
    <row r="157" spans="1:11" ht="19.5" customHeight="1">
      <c r="A157" s="20" t="s">
        <v>36</v>
      </c>
      <c r="B157" s="33">
        <v>117</v>
      </c>
      <c r="C157" s="33">
        <v>14997</v>
      </c>
      <c r="D157" s="33">
        <v>394</v>
      </c>
      <c r="E157" s="33">
        <v>55312</v>
      </c>
      <c r="F157" s="40">
        <f t="shared" si="46"/>
        <v>511</v>
      </c>
      <c r="G157" s="40">
        <f t="shared" si="47"/>
        <v>70309</v>
      </c>
      <c r="H157" s="33">
        <v>3</v>
      </c>
      <c r="I157" s="33">
        <v>270</v>
      </c>
      <c r="J157" s="34">
        <f t="shared" si="48"/>
        <v>514</v>
      </c>
      <c r="K157" s="34">
        <f t="shared" si="49"/>
        <v>70579</v>
      </c>
    </row>
    <row r="158" spans="1:11" ht="19.5" customHeight="1">
      <c r="A158" s="21" t="s">
        <v>35</v>
      </c>
      <c r="B158" s="33">
        <v>188</v>
      </c>
      <c r="C158" s="33">
        <v>26893</v>
      </c>
      <c r="D158" s="33">
        <v>559</v>
      </c>
      <c r="E158" s="33">
        <v>86401</v>
      </c>
      <c r="F158" s="40">
        <f t="shared" si="46"/>
        <v>747</v>
      </c>
      <c r="G158" s="40">
        <f t="shared" si="47"/>
        <v>113294</v>
      </c>
      <c r="H158" s="33">
        <v>6</v>
      </c>
      <c r="I158" s="33">
        <v>657</v>
      </c>
      <c r="J158" s="34">
        <f t="shared" si="48"/>
        <v>753</v>
      </c>
      <c r="K158" s="34">
        <f t="shared" si="49"/>
        <v>113951</v>
      </c>
    </row>
    <row r="159" spans="1:11" ht="19.5" customHeight="1">
      <c r="A159" s="20" t="s">
        <v>34</v>
      </c>
      <c r="B159" s="34">
        <f aca="true" t="shared" si="50" ref="B159:K159">SUM(B152:B158)</f>
        <v>1116</v>
      </c>
      <c r="C159" s="34">
        <f t="shared" si="50"/>
        <v>225930</v>
      </c>
      <c r="D159" s="34">
        <f t="shared" si="50"/>
        <v>1660</v>
      </c>
      <c r="E159" s="34">
        <f t="shared" si="50"/>
        <v>306277</v>
      </c>
      <c r="F159" s="34">
        <f t="shared" si="50"/>
        <v>2776</v>
      </c>
      <c r="G159" s="34">
        <f t="shared" si="50"/>
        <v>532207</v>
      </c>
      <c r="H159" s="34">
        <f t="shared" si="50"/>
        <v>91</v>
      </c>
      <c r="I159" s="34">
        <f t="shared" si="50"/>
        <v>16470</v>
      </c>
      <c r="J159" s="34">
        <f t="shared" si="50"/>
        <v>2867</v>
      </c>
      <c r="K159" s="34">
        <f t="shared" si="50"/>
        <v>548677</v>
      </c>
    </row>
    <row r="160" spans="1:11" ht="19.5" customHeight="1">
      <c r="A160" s="22"/>
      <c r="B160" s="35"/>
      <c r="C160" s="35"/>
      <c r="D160" s="35"/>
      <c r="E160" s="35"/>
      <c r="F160" s="36"/>
      <c r="G160" s="36"/>
      <c r="H160" s="35"/>
      <c r="I160" s="35"/>
      <c r="J160" s="36"/>
      <c r="K160" s="37"/>
    </row>
    <row r="161" spans="1:11" ht="19.5" customHeight="1">
      <c r="A161" s="20" t="s">
        <v>10</v>
      </c>
      <c r="B161" s="33">
        <v>2298</v>
      </c>
      <c r="C161" s="33">
        <v>192206</v>
      </c>
      <c r="D161" s="39">
        <v>0</v>
      </c>
      <c r="E161" s="39">
        <v>0</v>
      </c>
      <c r="F161" s="40">
        <f aca="true" t="shared" si="51" ref="F161:G165">SUM(B161+D161)</f>
        <v>2298</v>
      </c>
      <c r="G161" s="40">
        <f t="shared" si="51"/>
        <v>192206</v>
      </c>
      <c r="H161" s="33">
        <v>23</v>
      </c>
      <c r="I161" s="33">
        <v>1788</v>
      </c>
      <c r="J161" s="34">
        <f aca="true" t="shared" si="52" ref="J161:K165">SUM(B161+D161+H161)</f>
        <v>2321</v>
      </c>
      <c r="K161" s="34">
        <f t="shared" si="52"/>
        <v>193994</v>
      </c>
    </row>
    <row r="162" spans="1:11" ht="19.5" customHeight="1">
      <c r="A162" s="20" t="s">
        <v>11</v>
      </c>
      <c r="B162" s="33">
        <v>28</v>
      </c>
      <c r="C162" s="33">
        <v>285</v>
      </c>
      <c r="D162" s="39">
        <v>0</v>
      </c>
      <c r="E162" s="39">
        <v>0</v>
      </c>
      <c r="F162" s="40">
        <f t="shared" si="51"/>
        <v>28</v>
      </c>
      <c r="G162" s="40">
        <f t="shared" si="51"/>
        <v>285</v>
      </c>
      <c r="H162" s="39">
        <v>0</v>
      </c>
      <c r="I162" s="39">
        <v>0</v>
      </c>
      <c r="J162" s="34">
        <f t="shared" si="52"/>
        <v>28</v>
      </c>
      <c r="K162" s="34">
        <f t="shared" si="52"/>
        <v>285</v>
      </c>
    </row>
    <row r="163" spans="1:11" ht="19.5" customHeight="1">
      <c r="A163" s="20" t="s">
        <v>12</v>
      </c>
      <c r="B163" s="33">
        <v>26</v>
      </c>
      <c r="C163" s="33">
        <v>347</v>
      </c>
      <c r="D163" s="39">
        <v>0</v>
      </c>
      <c r="E163" s="39">
        <v>0</v>
      </c>
      <c r="F163" s="40">
        <f t="shared" si="51"/>
        <v>26</v>
      </c>
      <c r="G163" s="40">
        <f t="shared" si="51"/>
        <v>347</v>
      </c>
      <c r="H163" s="39">
        <v>0</v>
      </c>
      <c r="I163" s="39">
        <v>0</v>
      </c>
      <c r="J163" s="34">
        <f t="shared" si="52"/>
        <v>26</v>
      </c>
      <c r="K163" s="34">
        <f t="shared" si="52"/>
        <v>347</v>
      </c>
    </row>
    <row r="164" spans="1:11" ht="19.5" customHeight="1">
      <c r="A164" s="20" t="s">
        <v>13</v>
      </c>
      <c r="B164" s="39">
        <v>0</v>
      </c>
      <c r="C164" s="39">
        <v>0</v>
      </c>
      <c r="D164" s="39">
        <v>0</v>
      </c>
      <c r="E164" s="39">
        <v>0</v>
      </c>
      <c r="F164" s="40">
        <f t="shared" si="51"/>
        <v>0</v>
      </c>
      <c r="G164" s="40">
        <f t="shared" si="51"/>
        <v>0</v>
      </c>
      <c r="H164" s="39">
        <v>0</v>
      </c>
      <c r="I164" s="39">
        <v>0</v>
      </c>
      <c r="J164" s="34">
        <f t="shared" si="52"/>
        <v>0</v>
      </c>
      <c r="K164" s="34">
        <f t="shared" si="52"/>
        <v>0</v>
      </c>
    </row>
    <row r="165" spans="1:11" ht="19.5" customHeight="1">
      <c r="A165" s="20" t="s">
        <v>14</v>
      </c>
      <c r="B165" s="39">
        <v>0</v>
      </c>
      <c r="C165" s="39">
        <v>0</v>
      </c>
      <c r="D165" s="39">
        <v>0</v>
      </c>
      <c r="E165" s="39">
        <v>0</v>
      </c>
      <c r="F165" s="40">
        <f t="shared" si="51"/>
        <v>0</v>
      </c>
      <c r="G165" s="40">
        <f t="shared" si="51"/>
        <v>0</v>
      </c>
      <c r="H165" s="39">
        <v>0</v>
      </c>
      <c r="I165" s="39">
        <v>0</v>
      </c>
      <c r="J165" s="34">
        <f t="shared" si="52"/>
        <v>0</v>
      </c>
      <c r="K165" s="34">
        <f t="shared" si="52"/>
        <v>0</v>
      </c>
    </row>
    <row r="166" spans="1:11" ht="12.7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5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90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9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22.5" customHeight="1">
      <c r="A171" s="54" t="s">
        <v>24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 ht="22.5" customHeight="1">
      <c r="A172" s="61" t="s">
        <v>31</v>
      </c>
      <c r="B172" s="61"/>
      <c r="C172" s="61"/>
      <c r="D172" s="61"/>
      <c r="E172" s="29"/>
      <c r="F172" s="29"/>
      <c r="G172" s="29"/>
      <c r="H172" s="30" t="s">
        <v>37</v>
      </c>
      <c r="I172" s="29"/>
      <c r="J172" s="30"/>
      <c r="K172" s="29"/>
    </row>
    <row r="173" spans="1:11" ht="22.5" customHeight="1">
      <c r="A173" s="56" t="s">
        <v>0</v>
      </c>
      <c r="B173" s="57" t="s">
        <v>21</v>
      </c>
      <c r="C173" s="58"/>
      <c r="D173" s="58"/>
      <c r="E173" s="58"/>
      <c r="F173" s="58"/>
      <c r="G173" s="59"/>
      <c r="H173" s="57" t="s">
        <v>17</v>
      </c>
      <c r="I173" s="59"/>
      <c r="J173" s="57" t="s">
        <v>18</v>
      </c>
      <c r="K173" s="59"/>
    </row>
    <row r="174" spans="1:11" ht="22.5" customHeight="1">
      <c r="A174" s="56"/>
      <c r="B174" s="52" t="s">
        <v>1</v>
      </c>
      <c r="C174" s="60"/>
      <c r="D174" s="60" t="s">
        <v>20</v>
      </c>
      <c r="E174" s="53"/>
      <c r="F174" s="52" t="s">
        <v>19</v>
      </c>
      <c r="G174" s="53"/>
      <c r="H174" s="52"/>
      <c r="I174" s="53"/>
      <c r="J174" s="52"/>
      <c r="K174" s="53"/>
    </row>
    <row r="175" spans="1:11" ht="12.75">
      <c r="A175" s="56"/>
      <c r="B175" s="31" t="s">
        <v>16</v>
      </c>
      <c r="C175" s="31" t="s">
        <v>2</v>
      </c>
      <c r="D175" s="31" t="s">
        <v>16</v>
      </c>
      <c r="E175" s="31" t="s">
        <v>2</v>
      </c>
      <c r="F175" s="31" t="s">
        <v>16</v>
      </c>
      <c r="G175" s="31" t="s">
        <v>2</v>
      </c>
      <c r="H175" s="31" t="s">
        <v>16</v>
      </c>
      <c r="I175" s="31" t="s">
        <v>2</v>
      </c>
      <c r="J175" s="31" t="s">
        <v>16</v>
      </c>
      <c r="K175" s="31" t="s">
        <v>2</v>
      </c>
    </row>
    <row r="176" spans="1:11" ht="19.5" customHeight="1">
      <c r="A176" s="20" t="s">
        <v>5</v>
      </c>
      <c r="B176" s="41">
        <v>123</v>
      </c>
      <c r="C176" s="41">
        <v>27702</v>
      </c>
      <c r="D176" s="39">
        <v>0</v>
      </c>
      <c r="E176" s="39">
        <v>0</v>
      </c>
      <c r="F176" s="40">
        <f aca="true" t="shared" si="53" ref="F176:F182">SUM(B176+D176)</f>
        <v>123</v>
      </c>
      <c r="G176" s="40">
        <f aca="true" t="shared" si="54" ref="G176:G182">SUM(C176+E176)</f>
        <v>27702</v>
      </c>
      <c r="H176" s="41">
        <v>1</v>
      </c>
      <c r="I176" s="41">
        <v>157</v>
      </c>
      <c r="J176" s="42">
        <f aca="true" t="shared" si="55" ref="J176:J182">SUM(B176+D176+H176)</f>
        <v>124</v>
      </c>
      <c r="K176" s="42">
        <f aca="true" t="shared" si="56" ref="K176:K182">SUM(C176+E176+I176)</f>
        <v>27859</v>
      </c>
    </row>
    <row r="177" spans="1:11" ht="19.5" customHeight="1">
      <c r="A177" s="20" t="s">
        <v>3</v>
      </c>
      <c r="B177" s="41">
        <v>15</v>
      </c>
      <c r="C177" s="41">
        <v>4815</v>
      </c>
      <c r="D177" s="39">
        <v>0</v>
      </c>
      <c r="E177" s="39">
        <v>0</v>
      </c>
      <c r="F177" s="40">
        <f t="shared" si="53"/>
        <v>15</v>
      </c>
      <c r="G177" s="40">
        <f t="shared" si="54"/>
        <v>4815</v>
      </c>
      <c r="H177" s="41">
        <v>1</v>
      </c>
      <c r="I177" s="41">
        <v>131</v>
      </c>
      <c r="J177" s="42">
        <f t="shared" si="55"/>
        <v>16</v>
      </c>
      <c r="K177" s="42">
        <f t="shared" si="56"/>
        <v>4946</v>
      </c>
    </row>
    <row r="178" spans="1:11" ht="19.5" customHeight="1">
      <c r="A178" s="20" t="s">
        <v>4</v>
      </c>
      <c r="B178" s="39">
        <v>0</v>
      </c>
      <c r="C178" s="39">
        <v>0</v>
      </c>
      <c r="D178" s="39">
        <v>0</v>
      </c>
      <c r="E178" s="39">
        <v>0</v>
      </c>
      <c r="F178" s="40">
        <f t="shared" si="53"/>
        <v>0</v>
      </c>
      <c r="G178" s="40">
        <f t="shared" si="54"/>
        <v>0</v>
      </c>
      <c r="H178" s="39">
        <v>0</v>
      </c>
      <c r="I178" s="39">
        <v>0</v>
      </c>
      <c r="J178" s="42">
        <f t="shared" si="55"/>
        <v>0</v>
      </c>
      <c r="K178" s="42">
        <f t="shared" si="56"/>
        <v>0</v>
      </c>
    </row>
    <row r="179" spans="1:11" ht="19.5" customHeight="1">
      <c r="A179" s="20" t="s">
        <v>6</v>
      </c>
      <c r="B179" s="41">
        <v>67</v>
      </c>
      <c r="C179" s="41">
        <v>16674</v>
      </c>
      <c r="D179" s="39">
        <v>0</v>
      </c>
      <c r="E179" s="39">
        <v>0</v>
      </c>
      <c r="F179" s="40">
        <f t="shared" si="53"/>
        <v>67</v>
      </c>
      <c r="G179" s="40">
        <f t="shared" si="54"/>
        <v>16674</v>
      </c>
      <c r="H179" s="39">
        <v>0</v>
      </c>
      <c r="I179" s="39">
        <v>0</v>
      </c>
      <c r="J179" s="42">
        <f t="shared" si="55"/>
        <v>67</v>
      </c>
      <c r="K179" s="42">
        <f t="shared" si="56"/>
        <v>16674</v>
      </c>
    </row>
    <row r="180" spans="1:11" ht="19.5" customHeight="1">
      <c r="A180" s="20" t="s">
        <v>7</v>
      </c>
      <c r="B180" s="41">
        <v>60</v>
      </c>
      <c r="C180" s="41">
        <v>10851</v>
      </c>
      <c r="D180" s="39">
        <v>0</v>
      </c>
      <c r="E180" s="39">
        <v>0</v>
      </c>
      <c r="F180" s="40">
        <f t="shared" si="53"/>
        <v>60</v>
      </c>
      <c r="G180" s="40">
        <f t="shared" si="54"/>
        <v>10851</v>
      </c>
      <c r="H180" s="41">
        <v>70</v>
      </c>
      <c r="I180" s="41">
        <v>15313</v>
      </c>
      <c r="J180" s="42">
        <f t="shared" si="55"/>
        <v>130</v>
      </c>
      <c r="K180" s="42">
        <f t="shared" si="56"/>
        <v>26164</v>
      </c>
    </row>
    <row r="181" spans="1:11" ht="19.5" customHeight="1">
      <c r="A181" s="20" t="s">
        <v>36</v>
      </c>
      <c r="B181" s="41">
        <v>17</v>
      </c>
      <c r="C181" s="41">
        <v>1966</v>
      </c>
      <c r="D181" s="39">
        <v>0</v>
      </c>
      <c r="E181" s="39">
        <v>0</v>
      </c>
      <c r="F181" s="40">
        <f>SUM(B181+D181)</f>
        <v>17</v>
      </c>
      <c r="G181" s="40">
        <f>SUM(C181+E181)</f>
        <v>1966</v>
      </c>
      <c r="H181" s="41">
        <v>1</v>
      </c>
      <c r="I181" s="41">
        <v>76</v>
      </c>
      <c r="J181" s="42">
        <f t="shared" si="55"/>
        <v>18</v>
      </c>
      <c r="K181" s="42">
        <f t="shared" si="56"/>
        <v>2042</v>
      </c>
    </row>
    <row r="182" spans="1:11" ht="19.5" customHeight="1">
      <c r="A182" s="21" t="s">
        <v>35</v>
      </c>
      <c r="B182" s="41">
        <v>56</v>
      </c>
      <c r="C182" s="41">
        <v>8488</v>
      </c>
      <c r="D182" s="39">
        <v>0</v>
      </c>
      <c r="E182" s="39">
        <v>0</v>
      </c>
      <c r="F182" s="40">
        <f t="shared" si="53"/>
        <v>56</v>
      </c>
      <c r="G182" s="40">
        <f t="shared" si="54"/>
        <v>8488</v>
      </c>
      <c r="H182" s="41">
        <v>1</v>
      </c>
      <c r="I182" s="41">
        <v>105</v>
      </c>
      <c r="J182" s="42">
        <f t="shared" si="55"/>
        <v>57</v>
      </c>
      <c r="K182" s="42">
        <f t="shared" si="56"/>
        <v>8593</v>
      </c>
    </row>
    <row r="183" spans="1:11" ht="19.5" customHeight="1">
      <c r="A183" s="20" t="s">
        <v>34</v>
      </c>
      <c r="B183" s="42">
        <f aca="true" t="shared" si="57" ref="B183:K183">SUM(B176:B182)</f>
        <v>338</v>
      </c>
      <c r="C183" s="42">
        <f t="shared" si="57"/>
        <v>70496</v>
      </c>
      <c r="D183" s="42">
        <f t="shared" si="57"/>
        <v>0</v>
      </c>
      <c r="E183" s="42">
        <f t="shared" si="57"/>
        <v>0</v>
      </c>
      <c r="F183" s="42">
        <f t="shared" si="57"/>
        <v>338</v>
      </c>
      <c r="G183" s="42">
        <f t="shared" si="57"/>
        <v>70496</v>
      </c>
      <c r="H183" s="42">
        <f t="shared" si="57"/>
        <v>74</v>
      </c>
      <c r="I183" s="42">
        <f t="shared" si="57"/>
        <v>15782</v>
      </c>
      <c r="J183" s="42">
        <f t="shared" si="57"/>
        <v>412</v>
      </c>
      <c r="K183" s="42">
        <f t="shared" si="57"/>
        <v>86278</v>
      </c>
    </row>
    <row r="184" spans="1:11" ht="19.5" customHeight="1">
      <c r="A184" s="22"/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 ht="19.5" customHeight="1">
      <c r="A185" s="20" t="s">
        <v>10</v>
      </c>
      <c r="B185" s="41">
        <v>1307</v>
      </c>
      <c r="C185" s="41">
        <v>102282</v>
      </c>
      <c r="D185" s="39">
        <v>0</v>
      </c>
      <c r="E185" s="39">
        <v>0</v>
      </c>
      <c r="F185" s="40">
        <f aca="true" t="shared" si="58" ref="F185:G189">SUM(B185+D185)</f>
        <v>1307</v>
      </c>
      <c r="G185" s="40">
        <f t="shared" si="58"/>
        <v>102282</v>
      </c>
      <c r="H185" s="39">
        <v>0</v>
      </c>
      <c r="I185" s="39">
        <v>0</v>
      </c>
      <c r="J185" s="42">
        <f aca="true" t="shared" si="59" ref="J185:K189">SUM(B185+D185+H185)</f>
        <v>1307</v>
      </c>
      <c r="K185" s="42">
        <f t="shared" si="59"/>
        <v>102282</v>
      </c>
    </row>
    <row r="186" spans="1:11" ht="19.5" customHeight="1">
      <c r="A186" s="20" t="s">
        <v>11</v>
      </c>
      <c r="B186" s="41">
        <v>112</v>
      </c>
      <c r="C186" s="41">
        <v>1488</v>
      </c>
      <c r="D186" s="39">
        <v>0</v>
      </c>
      <c r="E186" s="39">
        <v>0</v>
      </c>
      <c r="F186" s="40">
        <f t="shared" si="58"/>
        <v>112</v>
      </c>
      <c r="G186" s="40">
        <f t="shared" si="58"/>
        <v>1488</v>
      </c>
      <c r="H186" s="39">
        <v>0</v>
      </c>
      <c r="I186" s="39">
        <v>0</v>
      </c>
      <c r="J186" s="42">
        <f t="shared" si="59"/>
        <v>112</v>
      </c>
      <c r="K186" s="42">
        <f t="shared" si="59"/>
        <v>1488</v>
      </c>
    </row>
    <row r="187" spans="1:11" ht="19.5" customHeight="1">
      <c r="A187" s="20" t="s">
        <v>12</v>
      </c>
      <c r="B187" s="41">
        <v>5</v>
      </c>
      <c r="C187" s="41">
        <v>109</v>
      </c>
      <c r="D187" s="39">
        <v>0</v>
      </c>
      <c r="E187" s="39">
        <v>0</v>
      </c>
      <c r="F187" s="40">
        <f t="shared" si="58"/>
        <v>5</v>
      </c>
      <c r="G187" s="40">
        <f t="shared" si="58"/>
        <v>109</v>
      </c>
      <c r="H187" s="39">
        <v>0</v>
      </c>
      <c r="I187" s="39">
        <v>0</v>
      </c>
      <c r="J187" s="42">
        <f t="shared" si="59"/>
        <v>5</v>
      </c>
      <c r="K187" s="42">
        <f t="shared" si="59"/>
        <v>109</v>
      </c>
    </row>
    <row r="188" spans="1:11" ht="19.5" customHeight="1">
      <c r="A188" s="20" t="s">
        <v>13</v>
      </c>
      <c r="B188" s="39">
        <v>0</v>
      </c>
      <c r="C188" s="39">
        <v>0</v>
      </c>
      <c r="D188" s="39">
        <v>0</v>
      </c>
      <c r="E188" s="39">
        <v>0</v>
      </c>
      <c r="F188" s="40">
        <f t="shared" si="58"/>
        <v>0</v>
      </c>
      <c r="G188" s="40">
        <f t="shared" si="58"/>
        <v>0</v>
      </c>
      <c r="H188" s="39">
        <v>0</v>
      </c>
      <c r="I188" s="39">
        <v>0</v>
      </c>
      <c r="J188" s="42">
        <f t="shared" si="59"/>
        <v>0</v>
      </c>
      <c r="K188" s="42">
        <f t="shared" si="59"/>
        <v>0</v>
      </c>
    </row>
    <row r="189" spans="1:11" ht="19.5" customHeight="1">
      <c r="A189" s="20" t="s">
        <v>14</v>
      </c>
      <c r="B189" s="39">
        <v>0</v>
      </c>
      <c r="C189" s="39">
        <v>0</v>
      </c>
      <c r="D189" s="39">
        <v>0</v>
      </c>
      <c r="E189" s="39">
        <v>0</v>
      </c>
      <c r="F189" s="40">
        <f t="shared" si="58"/>
        <v>0</v>
      </c>
      <c r="G189" s="40">
        <f t="shared" si="58"/>
        <v>0</v>
      </c>
      <c r="H189" s="39">
        <v>0</v>
      </c>
      <c r="I189" s="39">
        <v>0</v>
      </c>
      <c r="J189" s="42">
        <f t="shared" si="59"/>
        <v>0</v>
      </c>
      <c r="K189" s="42">
        <f t="shared" si="59"/>
        <v>0</v>
      </c>
    </row>
    <row r="190" spans="1:11" ht="12.7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5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90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9.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22.5" customHeight="1">
      <c r="A195" s="54" t="s">
        <v>24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1:11" ht="22.5" customHeight="1">
      <c r="A196" s="55" t="s">
        <v>32</v>
      </c>
      <c r="B196" s="55"/>
      <c r="C196" s="55"/>
      <c r="D196" s="29"/>
      <c r="E196" s="29"/>
      <c r="F196" s="29"/>
      <c r="G196" s="29"/>
      <c r="H196" s="30" t="s">
        <v>37</v>
      </c>
      <c r="I196" s="29"/>
      <c r="J196" s="30"/>
      <c r="K196" s="29"/>
    </row>
    <row r="197" spans="1:11" ht="22.5" customHeight="1">
      <c r="A197" s="56" t="s">
        <v>0</v>
      </c>
      <c r="B197" s="57" t="s">
        <v>21</v>
      </c>
      <c r="C197" s="58"/>
      <c r="D197" s="58"/>
      <c r="E197" s="58"/>
      <c r="F197" s="58"/>
      <c r="G197" s="59"/>
      <c r="H197" s="57" t="s">
        <v>17</v>
      </c>
      <c r="I197" s="59"/>
      <c r="J197" s="57" t="s">
        <v>18</v>
      </c>
      <c r="K197" s="59"/>
    </row>
    <row r="198" spans="1:11" ht="22.5" customHeight="1">
      <c r="A198" s="56"/>
      <c r="B198" s="52" t="s">
        <v>1</v>
      </c>
      <c r="C198" s="60"/>
      <c r="D198" s="60" t="s">
        <v>20</v>
      </c>
      <c r="E198" s="53"/>
      <c r="F198" s="52" t="s">
        <v>19</v>
      </c>
      <c r="G198" s="53"/>
      <c r="H198" s="52"/>
      <c r="I198" s="53"/>
      <c r="J198" s="52"/>
      <c r="K198" s="53"/>
    </row>
    <row r="199" spans="1:11" ht="12.75">
      <c r="A199" s="56"/>
      <c r="B199" s="31" t="s">
        <v>16</v>
      </c>
      <c r="C199" s="31" t="s">
        <v>2</v>
      </c>
      <c r="D199" s="31" t="s">
        <v>16</v>
      </c>
      <c r="E199" s="31" t="s">
        <v>2</v>
      </c>
      <c r="F199" s="31" t="s">
        <v>16</v>
      </c>
      <c r="G199" s="31" t="s">
        <v>2</v>
      </c>
      <c r="H199" s="31" t="s">
        <v>16</v>
      </c>
      <c r="I199" s="31" t="s">
        <v>2</v>
      </c>
      <c r="J199" s="31" t="s">
        <v>16</v>
      </c>
      <c r="K199" s="31" t="s">
        <v>2</v>
      </c>
    </row>
    <row r="200" spans="1:11" ht="19.5" customHeight="1">
      <c r="A200" s="20" t="s">
        <v>5</v>
      </c>
      <c r="B200" s="41">
        <v>89</v>
      </c>
      <c r="C200" s="41">
        <v>16074</v>
      </c>
      <c r="D200" s="41">
        <v>1</v>
      </c>
      <c r="E200" s="41">
        <v>208</v>
      </c>
      <c r="F200" s="40">
        <f aca="true" t="shared" si="60" ref="F200:F206">SUM(B200+D200)</f>
        <v>90</v>
      </c>
      <c r="G200" s="40">
        <f aca="true" t="shared" si="61" ref="G200:G206">SUM(C200+E200)</f>
        <v>16282</v>
      </c>
      <c r="H200" s="41">
        <v>2</v>
      </c>
      <c r="I200" s="41">
        <v>365</v>
      </c>
      <c r="J200" s="42">
        <f aca="true" t="shared" si="62" ref="J200:J206">SUM(B200+D200+H200)</f>
        <v>92</v>
      </c>
      <c r="K200" s="42">
        <f aca="true" t="shared" si="63" ref="K200:K206">SUM(C200+E200+I200)</f>
        <v>16647</v>
      </c>
    </row>
    <row r="201" spans="1:11" ht="19.5" customHeight="1">
      <c r="A201" s="20" t="s">
        <v>3</v>
      </c>
      <c r="B201" s="41">
        <v>29</v>
      </c>
      <c r="C201" s="41">
        <v>8566</v>
      </c>
      <c r="D201" s="41">
        <v>21</v>
      </c>
      <c r="E201" s="41">
        <v>7042</v>
      </c>
      <c r="F201" s="40">
        <f t="shared" si="60"/>
        <v>50</v>
      </c>
      <c r="G201" s="40">
        <f t="shared" si="61"/>
        <v>15608</v>
      </c>
      <c r="H201" s="41">
        <v>1</v>
      </c>
      <c r="I201" s="41">
        <v>494</v>
      </c>
      <c r="J201" s="42">
        <f t="shared" si="62"/>
        <v>51</v>
      </c>
      <c r="K201" s="42">
        <f t="shared" si="63"/>
        <v>16102</v>
      </c>
    </row>
    <row r="202" spans="1:11" ht="19.5" customHeight="1">
      <c r="A202" s="20" t="s">
        <v>4</v>
      </c>
      <c r="B202" s="39">
        <v>0</v>
      </c>
      <c r="C202" s="39">
        <v>0</v>
      </c>
      <c r="D202" s="39">
        <v>0</v>
      </c>
      <c r="E202" s="39">
        <v>0</v>
      </c>
      <c r="F202" s="40">
        <f t="shared" si="60"/>
        <v>0</v>
      </c>
      <c r="G202" s="40">
        <v>0</v>
      </c>
      <c r="H202" s="39">
        <v>0</v>
      </c>
      <c r="I202" s="39">
        <v>0</v>
      </c>
      <c r="J202" s="42">
        <f t="shared" si="62"/>
        <v>0</v>
      </c>
      <c r="K202" s="42">
        <f t="shared" si="63"/>
        <v>0</v>
      </c>
    </row>
    <row r="203" spans="1:11" ht="19.5" customHeight="1">
      <c r="A203" s="20" t="s">
        <v>6</v>
      </c>
      <c r="B203" s="41">
        <v>56</v>
      </c>
      <c r="C203" s="41">
        <v>14618</v>
      </c>
      <c r="D203" s="41">
        <v>163</v>
      </c>
      <c r="E203" s="41">
        <v>36339</v>
      </c>
      <c r="F203" s="40">
        <f t="shared" si="60"/>
        <v>219</v>
      </c>
      <c r="G203" s="40">
        <f t="shared" si="61"/>
        <v>50957</v>
      </c>
      <c r="H203" s="41">
        <v>22</v>
      </c>
      <c r="I203" s="41">
        <v>4641</v>
      </c>
      <c r="J203" s="42">
        <f t="shared" si="62"/>
        <v>241</v>
      </c>
      <c r="K203" s="42">
        <f t="shared" si="63"/>
        <v>55598</v>
      </c>
    </row>
    <row r="204" spans="1:11" ht="19.5" customHeight="1">
      <c r="A204" s="20" t="s">
        <v>7</v>
      </c>
      <c r="B204" s="41">
        <v>49</v>
      </c>
      <c r="C204" s="41">
        <v>7843</v>
      </c>
      <c r="D204" s="41">
        <v>8</v>
      </c>
      <c r="E204" s="41">
        <v>1446</v>
      </c>
      <c r="F204" s="40">
        <f t="shared" si="60"/>
        <v>57</v>
      </c>
      <c r="G204" s="40">
        <f t="shared" si="61"/>
        <v>9289</v>
      </c>
      <c r="H204" s="41">
        <v>1</v>
      </c>
      <c r="I204" s="41">
        <v>183</v>
      </c>
      <c r="J204" s="42">
        <f t="shared" si="62"/>
        <v>58</v>
      </c>
      <c r="K204" s="42">
        <f t="shared" si="63"/>
        <v>9472</v>
      </c>
    </row>
    <row r="205" spans="1:11" ht="19.5" customHeight="1">
      <c r="A205" s="20" t="s">
        <v>36</v>
      </c>
      <c r="B205" s="41">
        <v>61</v>
      </c>
      <c r="C205" s="41">
        <v>7687</v>
      </c>
      <c r="D205" s="39">
        <v>0</v>
      </c>
      <c r="E205" s="39">
        <v>0</v>
      </c>
      <c r="F205" s="40">
        <f t="shared" si="60"/>
        <v>61</v>
      </c>
      <c r="G205" s="40">
        <f t="shared" si="61"/>
        <v>7687</v>
      </c>
      <c r="H205" s="39">
        <v>0</v>
      </c>
      <c r="I205" s="39">
        <v>0</v>
      </c>
      <c r="J205" s="42">
        <f t="shared" si="62"/>
        <v>61</v>
      </c>
      <c r="K205" s="42">
        <f t="shared" si="63"/>
        <v>7687</v>
      </c>
    </row>
    <row r="206" spans="1:11" ht="19.5" customHeight="1">
      <c r="A206" s="21" t="s">
        <v>35</v>
      </c>
      <c r="B206" s="41">
        <v>235</v>
      </c>
      <c r="C206" s="41">
        <v>36649</v>
      </c>
      <c r="D206" s="39">
        <v>0</v>
      </c>
      <c r="E206" s="39">
        <v>0</v>
      </c>
      <c r="F206" s="40">
        <f t="shared" si="60"/>
        <v>235</v>
      </c>
      <c r="G206" s="40">
        <f t="shared" si="61"/>
        <v>36649</v>
      </c>
      <c r="H206" s="39">
        <v>0</v>
      </c>
      <c r="I206" s="39">
        <v>0</v>
      </c>
      <c r="J206" s="42">
        <f t="shared" si="62"/>
        <v>235</v>
      </c>
      <c r="K206" s="42">
        <f t="shared" si="63"/>
        <v>36649</v>
      </c>
    </row>
    <row r="207" spans="1:11" ht="19.5" customHeight="1">
      <c r="A207" s="20" t="s">
        <v>34</v>
      </c>
      <c r="B207" s="42">
        <f aca="true" t="shared" si="64" ref="B207:K207">SUM(B200:B206)</f>
        <v>519</v>
      </c>
      <c r="C207" s="42">
        <f t="shared" si="64"/>
        <v>91437</v>
      </c>
      <c r="D207" s="42">
        <f t="shared" si="64"/>
        <v>193</v>
      </c>
      <c r="E207" s="42">
        <f t="shared" si="64"/>
        <v>45035</v>
      </c>
      <c r="F207" s="42">
        <f t="shared" si="64"/>
        <v>712</v>
      </c>
      <c r="G207" s="42">
        <f t="shared" si="64"/>
        <v>136472</v>
      </c>
      <c r="H207" s="42">
        <f t="shared" si="64"/>
        <v>26</v>
      </c>
      <c r="I207" s="42">
        <f t="shared" si="64"/>
        <v>5683</v>
      </c>
      <c r="J207" s="42">
        <f t="shared" si="64"/>
        <v>738</v>
      </c>
      <c r="K207" s="42">
        <f t="shared" si="64"/>
        <v>142155</v>
      </c>
    </row>
    <row r="208" spans="1:11" ht="19.5" customHeight="1">
      <c r="A208" s="22"/>
      <c r="B208" s="43"/>
      <c r="C208" s="43"/>
      <c r="D208" s="43"/>
      <c r="E208" s="43"/>
      <c r="F208" s="44"/>
      <c r="G208" s="44"/>
      <c r="H208" s="43"/>
      <c r="I208" s="43"/>
      <c r="J208" s="44"/>
      <c r="K208" s="45"/>
    </row>
    <row r="209" spans="1:11" ht="19.5" customHeight="1">
      <c r="A209" s="20" t="s">
        <v>10</v>
      </c>
      <c r="B209" s="41">
        <v>611</v>
      </c>
      <c r="C209" s="41">
        <v>56171</v>
      </c>
      <c r="D209" s="39">
        <v>0</v>
      </c>
      <c r="E209" s="39">
        <v>0</v>
      </c>
      <c r="F209" s="40">
        <f aca="true" t="shared" si="65" ref="F209:G213">SUM(B209+D209)</f>
        <v>611</v>
      </c>
      <c r="G209" s="40">
        <f t="shared" si="65"/>
        <v>56171</v>
      </c>
      <c r="H209" s="41">
        <v>15</v>
      </c>
      <c r="I209" s="41">
        <v>1505</v>
      </c>
      <c r="J209" s="42">
        <f aca="true" t="shared" si="66" ref="J209:K213">SUM(B209+D209+H209)</f>
        <v>626</v>
      </c>
      <c r="K209" s="42">
        <f t="shared" si="66"/>
        <v>57676</v>
      </c>
    </row>
    <row r="210" spans="1:11" ht="19.5" customHeight="1">
      <c r="A210" s="20" t="s">
        <v>11</v>
      </c>
      <c r="B210" s="41">
        <v>44</v>
      </c>
      <c r="C210" s="41">
        <v>448</v>
      </c>
      <c r="D210" s="39">
        <v>0</v>
      </c>
      <c r="E210" s="39">
        <v>0</v>
      </c>
      <c r="F210" s="40">
        <f t="shared" si="65"/>
        <v>44</v>
      </c>
      <c r="G210" s="40">
        <f t="shared" si="65"/>
        <v>448</v>
      </c>
      <c r="H210" s="39">
        <v>0</v>
      </c>
      <c r="I210" s="39">
        <v>0</v>
      </c>
      <c r="J210" s="42">
        <f t="shared" si="66"/>
        <v>44</v>
      </c>
      <c r="K210" s="42">
        <f t="shared" si="66"/>
        <v>448</v>
      </c>
    </row>
    <row r="211" spans="1:11" ht="19.5" customHeight="1">
      <c r="A211" s="20" t="s">
        <v>12</v>
      </c>
      <c r="B211" s="41">
        <v>148</v>
      </c>
      <c r="C211" s="41">
        <v>1807</v>
      </c>
      <c r="D211" s="39">
        <v>0</v>
      </c>
      <c r="E211" s="39">
        <v>0</v>
      </c>
      <c r="F211" s="40">
        <f t="shared" si="65"/>
        <v>148</v>
      </c>
      <c r="G211" s="40">
        <f t="shared" si="65"/>
        <v>1807</v>
      </c>
      <c r="H211" s="39">
        <v>0</v>
      </c>
      <c r="I211" s="39">
        <v>0</v>
      </c>
      <c r="J211" s="42">
        <f t="shared" si="66"/>
        <v>148</v>
      </c>
      <c r="K211" s="42">
        <f t="shared" si="66"/>
        <v>1807</v>
      </c>
    </row>
    <row r="212" spans="1:11" ht="19.5" customHeight="1">
      <c r="A212" s="20" t="s">
        <v>13</v>
      </c>
      <c r="B212" s="39">
        <v>0</v>
      </c>
      <c r="C212" s="39">
        <v>0</v>
      </c>
      <c r="D212" s="39">
        <v>0</v>
      </c>
      <c r="E212" s="39">
        <v>0</v>
      </c>
      <c r="F212" s="40">
        <f t="shared" si="65"/>
        <v>0</v>
      </c>
      <c r="G212" s="40">
        <v>0</v>
      </c>
      <c r="H212" s="39">
        <v>0</v>
      </c>
      <c r="I212" s="39">
        <v>0</v>
      </c>
      <c r="J212" s="42">
        <f t="shared" si="66"/>
        <v>0</v>
      </c>
      <c r="K212" s="42">
        <f t="shared" si="66"/>
        <v>0</v>
      </c>
    </row>
    <row r="213" spans="1:11" ht="19.5" customHeight="1">
      <c r="A213" s="20" t="s">
        <v>14</v>
      </c>
      <c r="B213" s="39">
        <v>0</v>
      </c>
      <c r="C213" s="39">
        <v>0</v>
      </c>
      <c r="D213" s="39">
        <v>0</v>
      </c>
      <c r="E213" s="39">
        <v>0</v>
      </c>
      <c r="F213" s="40">
        <v>0</v>
      </c>
      <c r="G213" s="40">
        <f t="shared" si="65"/>
        <v>0</v>
      </c>
      <c r="H213" s="39">
        <v>0</v>
      </c>
      <c r="I213" s="39">
        <v>0</v>
      </c>
      <c r="J213" s="42">
        <f t="shared" si="66"/>
        <v>0</v>
      </c>
      <c r="K213" s="42">
        <f t="shared" si="66"/>
        <v>0</v>
      </c>
    </row>
    <row r="214" spans="1:11" ht="12.7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5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90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ht="19.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21.75" customHeight="1">
      <c r="A218" s="54" t="s">
        <v>24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</row>
    <row r="219" spans="1:11" ht="22.5" customHeight="1">
      <c r="A219" s="55" t="s">
        <v>33</v>
      </c>
      <c r="B219" s="55"/>
      <c r="C219" s="55"/>
      <c r="D219" s="29"/>
      <c r="E219" s="29"/>
      <c r="F219" s="29"/>
      <c r="G219" s="29"/>
      <c r="H219" s="30" t="s">
        <v>37</v>
      </c>
      <c r="I219" s="29"/>
      <c r="J219" s="30"/>
      <c r="K219" s="29"/>
    </row>
    <row r="220" spans="1:11" ht="22.5" customHeight="1">
      <c r="A220" s="56" t="s">
        <v>0</v>
      </c>
      <c r="B220" s="57" t="s">
        <v>21</v>
      </c>
      <c r="C220" s="58"/>
      <c r="D220" s="58"/>
      <c r="E220" s="58"/>
      <c r="F220" s="58"/>
      <c r="G220" s="59"/>
      <c r="H220" s="57" t="s">
        <v>17</v>
      </c>
      <c r="I220" s="59"/>
      <c r="J220" s="57" t="s">
        <v>18</v>
      </c>
      <c r="K220" s="59"/>
    </row>
    <row r="221" spans="1:11" ht="22.5" customHeight="1">
      <c r="A221" s="56"/>
      <c r="B221" s="52" t="s">
        <v>1</v>
      </c>
      <c r="C221" s="60"/>
      <c r="D221" s="60" t="s">
        <v>20</v>
      </c>
      <c r="E221" s="53"/>
      <c r="F221" s="52" t="s">
        <v>19</v>
      </c>
      <c r="G221" s="53"/>
      <c r="H221" s="52"/>
      <c r="I221" s="53"/>
      <c r="J221" s="52"/>
      <c r="K221" s="53"/>
    </row>
    <row r="222" spans="1:11" ht="12.75">
      <c r="A222" s="56"/>
      <c r="B222" s="31" t="s">
        <v>16</v>
      </c>
      <c r="C222" s="31" t="s">
        <v>2</v>
      </c>
      <c r="D222" s="31" t="s">
        <v>16</v>
      </c>
      <c r="E222" s="31" t="s">
        <v>2</v>
      </c>
      <c r="F222" s="31" t="s">
        <v>16</v>
      </c>
      <c r="G222" s="31" t="s">
        <v>2</v>
      </c>
      <c r="H222" s="31" t="s">
        <v>16</v>
      </c>
      <c r="I222" s="31" t="s">
        <v>2</v>
      </c>
      <c r="J222" s="31" t="s">
        <v>16</v>
      </c>
      <c r="K222" s="31" t="s">
        <v>2</v>
      </c>
    </row>
    <row r="223" spans="1:11" ht="19.5" customHeight="1">
      <c r="A223" s="20" t="s">
        <v>5</v>
      </c>
      <c r="B223" s="41">
        <v>10</v>
      </c>
      <c r="C223" s="41">
        <v>1801</v>
      </c>
      <c r="D223" s="39">
        <v>0</v>
      </c>
      <c r="E223" s="39">
        <v>0</v>
      </c>
      <c r="F223" s="40">
        <f aca="true" t="shared" si="67" ref="F223:F229">SUM(B223+D223)</f>
        <v>10</v>
      </c>
      <c r="G223" s="40">
        <f aca="true" t="shared" si="68" ref="G223:G229">SUM(C223+E223)</f>
        <v>1801</v>
      </c>
      <c r="H223" s="39">
        <v>0</v>
      </c>
      <c r="I223" s="39">
        <v>0</v>
      </c>
      <c r="J223" s="42">
        <f aca="true" t="shared" si="69" ref="J223:J229">SUM(B223+D223+H223)</f>
        <v>10</v>
      </c>
      <c r="K223" s="42">
        <f aca="true" t="shared" si="70" ref="K223:K229">SUM(C223+E223+I223)</f>
        <v>1801</v>
      </c>
    </row>
    <row r="224" spans="1:11" ht="19.5" customHeight="1">
      <c r="A224" s="20" t="s">
        <v>3</v>
      </c>
      <c r="B224" s="41">
        <v>2</v>
      </c>
      <c r="C224" s="41">
        <v>438</v>
      </c>
      <c r="D224" s="39">
        <v>0</v>
      </c>
      <c r="E224" s="39">
        <v>0</v>
      </c>
      <c r="F224" s="40">
        <f t="shared" si="67"/>
        <v>2</v>
      </c>
      <c r="G224" s="40">
        <f t="shared" si="68"/>
        <v>438</v>
      </c>
      <c r="H224" s="39">
        <v>0</v>
      </c>
      <c r="I224" s="39">
        <v>0</v>
      </c>
      <c r="J224" s="42">
        <f t="shared" si="69"/>
        <v>2</v>
      </c>
      <c r="K224" s="42">
        <f t="shared" si="70"/>
        <v>438</v>
      </c>
    </row>
    <row r="225" spans="1:11" ht="19.5" customHeight="1">
      <c r="A225" s="20" t="s">
        <v>4</v>
      </c>
      <c r="B225" s="41">
        <v>0</v>
      </c>
      <c r="C225" s="41">
        <v>0</v>
      </c>
      <c r="D225" s="39">
        <v>0</v>
      </c>
      <c r="E225" s="39">
        <v>0</v>
      </c>
      <c r="F225" s="40">
        <f t="shared" si="67"/>
        <v>0</v>
      </c>
      <c r="G225" s="40">
        <f t="shared" si="68"/>
        <v>0</v>
      </c>
      <c r="H225" s="39">
        <v>0</v>
      </c>
      <c r="I225" s="39">
        <v>0</v>
      </c>
      <c r="J225" s="42">
        <f t="shared" si="69"/>
        <v>0</v>
      </c>
      <c r="K225" s="42">
        <f t="shared" si="70"/>
        <v>0</v>
      </c>
    </row>
    <row r="226" spans="1:11" ht="19.5" customHeight="1">
      <c r="A226" s="20" t="s">
        <v>6</v>
      </c>
      <c r="B226" s="41">
        <v>6</v>
      </c>
      <c r="C226" s="41">
        <v>1419</v>
      </c>
      <c r="D226" s="39">
        <v>0</v>
      </c>
      <c r="E226" s="39">
        <v>0</v>
      </c>
      <c r="F226" s="40">
        <f t="shared" si="67"/>
        <v>6</v>
      </c>
      <c r="G226" s="40">
        <f t="shared" si="68"/>
        <v>1419</v>
      </c>
      <c r="H226" s="39">
        <v>0</v>
      </c>
      <c r="I226" s="39">
        <v>0</v>
      </c>
      <c r="J226" s="42">
        <f t="shared" si="69"/>
        <v>6</v>
      </c>
      <c r="K226" s="42">
        <f t="shared" si="70"/>
        <v>1419</v>
      </c>
    </row>
    <row r="227" spans="1:11" ht="19.5" customHeight="1">
      <c r="A227" s="20" t="s">
        <v>7</v>
      </c>
      <c r="B227" s="41">
        <v>3</v>
      </c>
      <c r="C227" s="41">
        <v>345</v>
      </c>
      <c r="D227" s="39">
        <v>0</v>
      </c>
      <c r="E227" s="39">
        <v>0</v>
      </c>
      <c r="F227" s="40">
        <f t="shared" si="67"/>
        <v>3</v>
      </c>
      <c r="G227" s="40">
        <f t="shared" si="68"/>
        <v>345</v>
      </c>
      <c r="H227" s="39">
        <v>0</v>
      </c>
      <c r="I227" s="39">
        <v>0</v>
      </c>
      <c r="J227" s="42">
        <f t="shared" si="69"/>
        <v>3</v>
      </c>
      <c r="K227" s="42">
        <f t="shared" si="70"/>
        <v>345</v>
      </c>
    </row>
    <row r="228" spans="1:11" ht="19.5" customHeight="1">
      <c r="A228" s="20" t="s">
        <v>36</v>
      </c>
      <c r="B228" s="41">
        <v>26</v>
      </c>
      <c r="C228" s="41">
        <v>2658</v>
      </c>
      <c r="D228" s="39">
        <v>0</v>
      </c>
      <c r="E228" s="39">
        <v>0</v>
      </c>
      <c r="F228" s="40">
        <f t="shared" si="67"/>
        <v>26</v>
      </c>
      <c r="G228" s="40">
        <f t="shared" si="68"/>
        <v>2658</v>
      </c>
      <c r="H228" s="39">
        <v>0</v>
      </c>
      <c r="I228" s="39">
        <v>0</v>
      </c>
      <c r="J228" s="42">
        <f t="shared" si="69"/>
        <v>26</v>
      </c>
      <c r="K228" s="42">
        <f t="shared" si="70"/>
        <v>2658</v>
      </c>
    </row>
    <row r="229" spans="1:11" ht="19.5" customHeight="1">
      <c r="A229" s="21" t="s">
        <v>35</v>
      </c>
      <c r="B229" s="41">
        <v>10</v>
      </c>
      <c r="C229" s="41">
        <v>1304</v>
      </c>
      <c r="D229" s="39">
        <v>0</v>
      </c>
      <c r="E229" s="39">
        <v>0</v>
      </c>
      <c r="F229" s="40">
        <f t="shared" si="67"/>
        <v>10</v>
      </c>
      <c r="G229" s="40">
        <f t="shared" si="68"/>
        <v>1304</v>
      </c>
      <c r="H229" s="39">
        <v>0</v>
      </c>
      <c r="I229" s="39">
        <v>0</v>
      </c>
      <c r="J229" s="42">
        <f t="shared" si="69"/>
        <v>10</v>
      </c>
      <c r="K229" s="42">
        <f t="shared" si="70"/>
        <v>1304</v>
      </c>
    </row>
    <row r="230" spans="1:11" ht="19.5" customHeight="1">
      <c r="A230" s="20" t="s">
        <v>34</v>
      </c>
      <c r="B230" s="42">
        <f aca="true" t="shared" si="71" ref="B230:K230">SUM(B223:B229)</f>
        <v>57</v>
      </c>
      <c r="C230" s="42">
        <f t="shared" si="71"/>
        <v>7965</v>
      </c>
      <c r="D230" s="42">
        <f t="shared" si="71"/>
        <v>0</v>
      </c>
      <c r="E230" s="42">
        <f t="shared" si="71"/>
        <v>0</v>
      </c>
      <c r="F230" s="42">
        <f t="shared" si="71"/>
        <v>57</v>
      </c>
      <c r="G230" s="42">
        <f t="shared" si="71"/>
        <v>7965</v>
      </c>
      <c r="H230" s="42">
        <f t="shared" si="71"/>
        <v>0</v>
      </c>
      <c r="I230" s="42">
        <f t="shared" si="71"/>
        <v>0</v>
      </c>
      <c r="J230" s="42">
        <f t="shared" si="71"/>
        <v>57</v>
      </c>
      <c r="K230" s="42">
        <f t="shared" si="71"/>
        <v>7965</v>
      </c>
    </row>
    <row r="231" spans="1:11" ht="19.5" customHeight="1">
      <c r="A231" s="47"/>
      <c r="B231" s="43"/>
      <c r="C231" s="43"/>
      <c r="D231" s="43"/>
      <c r="E231" s="43"/>
      <c r="F231" s="44"/>
      <c r="G231" s="44"/>
      <c r="H231" s="43"/>
      <c r="I231" s="43"/>
      <c r="J231" s="44"/>
      <c r="K231" s="45"/>
    </row>
    <row r="232" spans="1:11" ht="19.5" customHeight="1">
      <c r="A232" s="20" t="s">
        <v>10</v>
      </c>
      <c r="B232" s="41">
        <v>190</v>
      </c>
      <c r="C232" s="41">
        <v>21616</v>
      </c>
      <c r="D232" s="39">
        <v>0</v>
      </c>
      <c r="E232" s="39">
        <v>0</v>
      </c>
      <c r="F232" s="40">
        <f aca="true" t="shared" si="72" ref="F232:G236">SUM(B232+D232)</f>
        <v>190</v>
      </c>
      <c r="G232" s="40">
        <f t="shared" si="72"/>
        <v>21616</v>
      </c>
      <c r="H232" s="41">
        <v>4</v>
      </c>
      <c r="I232" s="41">
        <v>505</v>
      </c>
      <c r="J232" s="42">
        <f aca="true" t="shared" si="73" ref="J232:K236">SUM(B232+D232+H232)</f>
        <v>194</v>
      </c>
      <c r="K232" s="42">
        <f t="shared" si="73"/>
        <v>22121</v>
      </c>
    </row>
    <row r="233" spans="1:11" ht="19.5" customHeight="1">
      <c r="A233" s="20" t="s">
        <v>11</v>
      </c>
      <c r="B233" s="39">
        <v>0</v>
      </c>
      <c r="C233" s="39">
        <v>0</v>
      </c>
      <c r="D233" s="39">
        <v>0</v>
      </c>
      <c r="E233" s="39">
        <v>0</v>
      </c>
      <c r="F233" s="40">
        <f t="shared" si="72"/>
        <v>0</v>
      </c>
      <c r="G233" s="40">
        <f t="shared" si="72"/>
        <v>0</v>
      </c>
      <c r="H233" s="39">
        <v>0</v>
      </c>
      <c r="I233" s="39">
        <v>0</v>
      </c>
      <c r="J233" s="42">
        <f t="shared" si="73"/>
        <v>0</v>
      </c>
      <c r="K233" s="42">
        <f t="shared" si="73"/>
        <v>0</v>
      </c>
    </row>
    <row r="234" spans="1:11" ht="19.5" customHeight="1">
      <c r="A234" s="20" t="s">
        <v>12</v>
      </c>
      <c r="B234" s="39">
        <v>0</v>
      </c>
      <c r="C234" s="39">
        <v>0</v>
      </c>
      <c r="D234" s="39">
        <v>0</v>
      </c>
      <c r="E234" s="39">
        <v>0</v>
      </c>
      <c r="F234" s="40">
        <f t="shared" si="72"/>
        <v>0</v>
      </c>
      <c r="G234" s="40">
        <f t="shared" si="72"/>
        <v>0</v>
      </c>
      <c r="H234" s="39">
        <v>0</v>
      </c>
      <c r="I234" s="39">
        <v>0</v>
      </c>
      <c r="J234" s="42">
        <f t="shared" si="73"/>
        <v>0</v>
      </c>
      <c r="K234" s="42">
        <f t="shared" si="73"/>
        <v>0</v>
      </c>
    </row>
    <row r="235" spans="1:11" ht="19.5" customHeight="1">
      <c r="A235" s="20" t="s">
        <v>13</v>
      </c>
      <c r="B235" s="39">
        <v>0</v>
      </c>
      <c r="C235" s="39">
        <v>0</v>
      </c>
      <c r="D235" s="39">
        <v>0</v>
      </c>
      <c r="E235" s="39">
        <v>0</v>
      </c>
      <c r="F235" s="40">
        <f t="shared" si="72"/>
        <v>0</v>
      </c>
      <c r="G235" s="40">
        <f t="shared" si="72"/>
        <v>0</v>
      </c>
      <c r="H235" s="39">
        <v>0</v>
      </c>
      <c r="I235" s="39">
        <v>0</v>
      </c>
      <c r="J235" s="42">
        <f t="shared" si="73"/>
        <v>0</v>
      </c>
      <c r="K235" s="42">
        <f t="shared" si="73"/>
        <v>0</v>
      </c>
    </row>
    <row r="236" spans="1:11" ht="19.5" customHeight="1">
      <c r="A236" s="20" t="s">
        <v>14</v>
      </c>
      <c r="B236" s="39">
        <v>0</v>
      </c>
      <c r="C236" s="39">
        <v>0</v>
      </c>
      <c r="D236" s="39">
        <v>0</v>
      </c>
      <c r="E236" s="39">
        <v>0</v>
      </c>
      <c r="F236" s="40">
        <f t="shared" si="72"/>
        <v>0</v>
      </c>
      <c r="G236" s="40">
        <f t="shared" si="72"/>
        <v>0</v>
      </c>
      <c r="H236" s="39">
        <v>0</v>
      </c>
      <c r="I236" s="39">
        <v>0</v>
      </c>
      <c r="J236" s="42">
        <f t="shared" si="73"/>
        <v>0</v>
      </c>
      <c r="K236" s="42">
        <f t="shared" si="73"/>
        <v>0</v>
      </c>
    </row>
    <row r="237" spans="1:11" ht="12.75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5"/>
    </row>
  </sheetData>
  <sheetProtection/>
  <mergeCells count="97">
    <mergeCell ref="J101:K102"/>
    <mergeCell ref="B102:C102"/>
    <mergeCell ref="D6:E6"/>
    <mergeCell ref="F6:G6"/>
    <mergeCell ref="A100:D100"/>
    <mergeCell ref="A124:D124"/>
    <mergeCell ref="B30:C30"/>
    <mergeCell ref="D30:E30"/>
    <mergeCell ref="F30:G30"/>
    <mergeCell ref="B54:C54"/>
    <mergeCell ref="A148:E148"/>
    <mergeCell ref="A97:K97"/>
    <mergeCell ref="A99:K99"/>
    <mergeCell ref="A101:A103"/>
    <mergeCell ref="B101:G101"/>
    <mergeCell ref="H101:I102"/>
    <mergeCell ref="D102:E102"/>
    <mergeCell ref="F102:G102"/>
    <mergeCell ref="A121:K121"/>
    <mergeCell ref="A123:K123"/>
    <mergeCell ref="A1:K1"/>
    <mergeCell ref="A3:K3"/>
    <mergeCell ref="A5:A7"/>
    <mergeCell ref="B5:G5"/>
    <mergeCell ref="H5:I6"/>
    <mergeCell ref="J5:K6"/>
    <mergeCell ref="B6:C6"/>
    <mergeCell ref="D54:E54"/>
    <mergeCell ref="F54:G54"/>
    <mergeCell ref="A25:K25"/>
    <mergeCell ref="A27:K27"/>
    <mergeCell ref="A216:K216"/>
    <mergeCell ref="A29:A31"/>
    <mergeCell ref="B29:G29"/>
    <mergeCell ref="H29:I30"/>
    <mergeCell ref="J29:K30"/>
    <mergeCell ref="B78:C78"/>
    <mergeCell ref="D78:E78"/>
    <mergeCell ref="F78:G78"/>
    <mergeCell ref="A76:E76"/>
    <mergeCell ref="A49:K49"/>
    <mergeCell ref="A51:K51"/>
    <mergeCell ref="A53:A55"/>
    <mergeCell ref="B53:G53"/>
    <mergeCell ref="H53:I54"/>
    <mergeCell ref="J53:K54"/>
    <mergeCell ref="A73:K73"/>
    <mergeCell ref="A75:K75"/>
    <mergeCell ref="A77:A79"/>
    <mergeCell ref="B77:G77"/>
    <mergeCell ref="H77:I78"/>
    <mergeCell ref="J77:K78"/>
    <mergeCell ref="A125:A127"/>
    <mergeCell ref="B125:G125"/>
    <mergeCell ref="H125:I126"/>
    <mergeCell ref="J125:K126"/>
    <mergeCell ref="B126:C126"/>
    <mergeCell ref="D126:E126"/>
    <mergeCell ref="F126:G126"/>
    <mergeCell ref="A145:K145"/>
    <mergeCell ref="A147:K147"/>
    <mergeCell ref="A149:A151"/>
    <mergeCell ref="B149:G149"/>
    <mergeCell ref="H149:I150"/>
    <mergeCell ref="J149:K150"/>
    <mergeCell ref="B150:C150"/>
    <mergeCell ref="D150:E150"/>
    <mergeCell ref="F150:G150"/>
    <mergeCell ref="A169:K169"/>
    <mergeCell ref="A171:K171"/>
    <mergeCell ref="A173:A175"/>
    <mergeCell ref="B173:G173"/>
    <mergeCell ref="H173:I174"/>
    <mergeCell ref="J173:K174"/>
    <mergeCell ref="B174:C174"/>
    <mergeCell ref="D174:E174"/>
    <mergeCell ref="F174:G174"/>
    <mergeCell ref="A172:D172"/>
    <mergeCell ref="A193:K193"/>
    <mergeCell ref="A195:K195"/>
    <mergeCell ref="A196:C196"/>
    <mergeCell ref="A197:A199"/>
    <mergeCell ref="B197:G197"/>
    <mergeCell ref="H197:I198"/>
    <mergeCell ref="J197:K198"/>
    <mergeCell ref="B198:C198"/>
    <mergeCell ref="D198:E198"/>
    <mergeCell ref="F198:G198"/>
    <mergeCell ref="A218:K218"/>
    <mergeCell ref="A219:C219"/>
    <mergeCell ref="A220:A222"/>
    <mergeCell ref="B220:G220"/>
    <mergeCell ref="H220:I221"/>
    <mergeCell ref="J220:K221"/>
    <mergeCell ref="B221:C221"/>
    <mergeCell ref="D221:E221"/>
    <mergeCell ref="F221:G221"/>
  </mergeCells>
  <printOptions horizontalCentered="1" verticalCentered="1"/>
  <pageMargins left="0.1968503937007874" right="0.1968503937007874" top="0" bottom="0" header="0.1968503937007874" footer="0.1968503937007874"/>
  <pageSetup horizontalDpi="1200" verticalDpi="1200" orientation="landscape" paperSize="9" r:id="rId13"/>
  <rowBreaks count="9" manualBreakCount="9">
    <brk id="24" max="255" man="1"/>
    <brk id="48" max="255" man="1"/>
    <brk id="72" max="255" man="1"/>
    <brk id="96" max="255" man="1"/>
    <brk id="120" max="255" man="1"/>
    <brk id="144" max="255" man="1"/>
    <brk id="168" max="255" man="1"/>
    <brk id="192" max="255" man="1"/>
    <brk id="215" max="255" man="1"/>
  </rowBreaks>
  <legacyDrawing r:id="rId12"/>
  <oleObjects>
    <oleObject progId="Word.Document.8" shapeId="16718143" r:id="rId1"/>
    <oleObject progId="Word.Document.8" shapeId="419377" r:id="rId2"/>
    <oleObject progId="Word.Document.8" shapeId="419737" r:id="rId3"/>
    <oleObject progId="Word.Document.8" shapeId="420102" r:id="rId4"/>
    <oleObject progId="Word.Document.8" shapeId="420481" r:id="rId5"/>
    <oleObject progId="Word.Document.8" shapeId="420786" r:id="rId6"/>
    <oleObject progId="Word.Document.8" shapeId="421187" r:id="rId7"/>
    <oleObject progId="Word.Document.8" shapeId="421504" r:id="rId8"/>
    <oleObject progId="Word.Document.8" shapeId="465336" r:id="rId9"/>
    <oleObject progId="Word.Document.8" shapeId="5093924" r:id="rId10"/>
    <oleObject progId="Word.Document.8" shapeId="509392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1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3" t="s">
        <v>23</v>
      </c>
      <c r="B3" s="73"/>
      <c r="C3" s="73"/>
      <c r="D3" s="1"/>
      <c r="E3" s="1"/>
      <c r="F3" s="1"/>
      <c r="G3" s="1"/>
      <c r="H3" s="2" t="s">
        <v>22</v>
      </c>
      <c r="I3" s="1"/>
      <c r="J3" s="2"/>
      <c r="K3" s="1"/>
    </row>
    <row r="4" spans="1:11" ht="12.75" customHeight="1">
      <c r="A4" s="65" t="s">
        <v>0</v>
      </c>
      <c r="B4" s="66" t="s">
        <v>21</v>
      </c>
      <c r="C4" s="67"/>
      <c r="D4" s="67"/>
      <c r="E4" s="67"/>
      <c r="F4" s="67"/>
      <c r="G4" s="68"/>
      <c r="H4" s="66" t="s">
        <v>17</v>
      </c>
      <c r="I4" s="68"/>
      <c r="J4" s="66" t="s">
        <v>18</v>
      </c>
      <c r="K4" s="68"/>
    </row>
    <row r="5" spans="1:11" ht="12.75">
      <c r="A5" s="65"/>
      <c r="B5" s="69" t="s">
        <v>1</v>
      </c>
      <c r="C5" s="71"/>
      <c r="D5" s="71" t="s">
        <v>20</v>
      </c>
      <c r="E5" s="70"/>
      <c r="F5" s="69" t="s">
        <v>19</v>
      </c>
      <c r="G5" s="70"/>
      <c r="H5" s="69"/>
      <c r="I5" s="70"/>
      <c r="J5" s="69"/>
      <c r="K5" s="70"/>
    </row>
    <row r="6" spans="1:11" ht="12.75">
      <c r="A6" s="65"/>
      <c r="B6" s="3" t="s">
        <v>16</v>
      </c>
      <c r="C6" s="3" t="s">
        <v>2</v>
      </c>
      <c r="D6" s="3" t="s">
        <v>16</v>
      </c>
      <c r="E6" s="3" t="s">
        <v>2</v>
      </c>
      <c r="F6" s="3" t="s">
        <v>16</v>
      </c>
      <c r="G6" s="3" t="s">
        <v>2</v>
      </c>
      <c r="H6" s="3" t="s">
        <v>16</v>
      </c>
      <c r="I6" s="3" t="s">
        <v>2</v>
      </c>
      <c r="J6" s="3" t="s">
        <v>16</v>
      </c>
      <c r="K6" s="3" t="s">
        <v>2</v>
      </c>
    </row>
    <row r="7" spans="1:11" ht="12.75">
      <c r="A7" s="4" t="s">
        <v>5</v>
      </c>
      <c r="B7" s="5"/>
      <c r="C7" s="5"/>
      <c r="D7" s="5"/>
      <c r="E7" s="5"/>
      <c r="F7" s="12">
        <f aca="true" t="shared" si="0" ref="F7:G12">SUM(B7+D7)</f>
        <v>0</v>
      </c>
      <c r="G7" s="12">
        <f t="shared" si="0"/>
        <v>0</v>
      </c>
      <c r="H7" s="5"/>
      <c r="I7" s="5"/>
      <c r="J7" s="11">
        <f aca="true" t="shared" si="1" ref="J7:K12">SUM(B7+D7+H7)</f>
        <v>0</v>
      </c>
      <c r="K7" s="11">
        <f t="shared" si="1"/>
        <v>0</v>
      </c>
    </row>
    <row r="8" spans="1:11" ht="12.75">
      <c r="A8" s="4" t="s">
        <v>3</v>
      </c>
      <c r="B8" s="5"/>
      <c r="C8" s="5"/>
      <c r="D8" s="5"/>
      <c r="E8" s="5"/>
      <c r="F8" s="12">
        <f t="shared" si="0"/>
        <v>0</v>
      </c>
      <c r="G8" s="12">
        <f t="shared" si="0"/>
        <v>0</v>
      </c>
      <c r="H8" s="5"/>
      <c r="I8" s="5"/>
      <c r="J8" s="11">
        <f t="shared" si="1"/>
        <v>0</v>
      </c>
      <c r="K8" s="11">
        <f t="shared" si="1"/>
        <v>0</v>
      </c>
    </row>
    <row r="9" spans="1:11" ht="12.75">
      <c r="A9" s="4" t="s">
        <v>4</v>
      </c>
      <c r="B9" s="5"/>
      <c r="C9" s="5"/>
      <c r="D9" s="5"/>
      <c r="E9" s="5"/>
      <c r="F9" s="12">
        <f t="shared" si="0"/>
        <v>0</v>
      </c>
      <c r="G9" s="12">
        <f t="shared" si="0"/>
        <v>0</v>
      </c>
      <c r="H9" s="5"/>
      <c r="I9" s="5"/>
      <c r="J9" s="11">
        <f t="shared" si="1"/>
        <v>0</v>
      </c>
      <c r="K9" s="11">
        <f t="shared" si="1"/>
        <v>0</v>
      </c>
    </row>
    <row r="10" spans="1:11" ht="12.75">
      <c r="A10" s="4" t="s">
        <v>6</v>
      </c>
      <c r="B10" s="5"/>
      <c r="C10" s="5"/>
      <c r="D10" s="5"/>
      <c r="E10" s="5"/>
      <c r="F10" s="12">
        <f t="shared" si="0"/>
        <v>0</v>
      </c>
      <c r="G10" s="12">
        <f t="shared" si="0"/>
        <v>0</v>
      </c>
      <c r="H10" s="5"/>
      <c r="I10" s="5"/>
      <c r="J10" s="11">
        <f t="shared" si="1"/>
        <v>0</v>
      </c>
      <c r="K10" s="11">
        <f t="shared" si="1"/>
        <v>0</v>
      </c>
    </row>
    <row r="11" spans="1:11" ht="12.75">
      <c r="A11" s="4" t="s">
        <v>7</v>
      </c>
      <c r="B11" s="5"/>
      <c r="C11" s="5"/>
      <c r="D11" s="5"/>
      <c r="E11" s="5"/>
      <c r="F11" s="12">
        <f t="shared" si="0"/>
        <v>0</v>
      </c>
      <c r="G11" s="12">
        <f t="shared" si="0"/>
        <v>0</v>
      </c>
      <c r="H11" s="5"/>
      <c r="I11" s="5"/>
      <c r="J11" s="11">
        <f t="shared" si="1"/>
        <v>0</v>
      </c>
      <c r="K11" s="11">
        <f t="shared" si="1"/>
        <v>0</v>
      </c>
    </row>
    <row r="12" spans="1:11" ht="12.75">
      <c r="A12" s="4" t="s">
        <v>8</v>
      </c>
      <c r="B12" s="5"/>
      <c r="C12" s="5"/>
      <c r="D12" s="5"/>
      <c r="E12" s="5"/>
      <c r="F12" s="13">
        <f t="shared" si="0"/>
        <v>0</v>
      </c>
      <c r="G12" s="13">
        <f t="shared" si="0"/>
        <v>0</v>
      </c>
      <c r="H12" s="5"/>
      <c r="I12" s="5"/>
      <c r="J12" s="11">
        <f t="shared" si="1"/>
        <v>0</v>
      </c>
      <c r="K12" s="11">
        <f t="shared" si="1"/>
        <v>0</v>
      </c>
    </row>
    <row r="13" spans="1:11" ht="12.75">
      <c r="A13" s="4" t="s">
        <v>9</v>
      </c>
      <c r="B13" s="11">
        <f>SUM(B7:B12)</f>
        <v>0</v>
      </c>
      <c r="C13" s="11">
        <f aca="true" t="shared" si="2" ref="C13:K13">SUM(C7:C12)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12.75">
      <c r="A14" s="6"/>
      <c r="B14" s="7"/>
      <c r="C14" s="7"/>
      <c r="D14" s="7"/>
      <c r="E14" s="7"/>
      <c r="F14" s="14"/>
      <c r="G14" s="14"/>
      <c r="H14" s="7"/>
      <c r="I14" s="7"/>
      <c r="J14" s="14"/>
      <c r="K14" s="15"/>
    </row>
    <row r="15" spans="1:11" ht="12.75">
      <c r="A15" s="4" t="s">
        <v>10</v>
      </c>
      <c r="B15" s="5"/>
      <c r="C15" s="5"/>
      <c r="D15" s="5"/>
      <c r="E15" s="5"/>
      <c r="F15" s="12">
        <f aca="true" t="shared" si="3" ref="F15:G19">SUM(B15+D15)</f>
        <v>0</v>
      </c>
      <c r="G15" s="12">
        <f t="shared" si="3"/>
        <v>0</v>
      </c>
      <c r="H15" s="5"/>
      <c r="I15" s="5"/>
      <c r="J15" s="11">
        <f aca="true" t="shared" si="4" ref="J15:K19">SUM(B15+D15+H15)</f>
        <v>0</v>
      </c>
      <c r="K15" s="11">
        <f t="shared" si="4"/>
        <v>0</v>
      </c>
    </row>
    <row r="16" spans="1:11" ht="12.75">
      <c r="A16" s="4" t="s">
        <v>11</v>
      </c>
      <c r="B16" s="5"/>
      <c r="C16" s="5"/>
      <c r="D16" s="5"/>
      <c r="E16" s="5"/>
      <c r="F16" s="12">
        <f t="shared" si="3"/>
        <v>0</v>
      </c>
      <c r="G16" s="12">
        <f t="shared" si="3"/>
        <v>0</v>
      </c>
      <c r="H16" s="5"/>
      <c r="I16" s="5"/>
      <c r="J16" s="11">
        <f t="shared" si="4"/>
        <v>0</v>
      </c>
      <c r="K16" s="11">
        <f t="shared" si="4"/>
        <v>0</v>
      </c>
    </row>
    <row r="17" spans="1:11" ht="12.75">
      <c r="A17" s="4" t="s">
        <v>12</v>
      </c>
      <c r="B17" s="5"/>
      <c r="C17" s="5"/>
      <c r="D17" s="5"/>
      <c r="E17" s="5"/>
      <c r="F17" s="12">
        <f t="shared" si="3"/>
        <v>0</v>
      </c>
      <c r="G17" s="12">
        <f t="shared" si="3"/>
        <v>0</v>
      </c>
      <c r="H17" s="5"/>
      <c r="I17" s="5"/>
      <c r="J17" s="11">
        <f t="shared" si="4"/>
        <v>0</v>
      </c>
      <c r="K17" s="11">
        <f t="shared" si="4"/>
        <v>0</v>
      </c>
    </row>
    <row r="18" spans="1:11" ht="12.75">
      <c r="A18" s="4" t="s">
        <v>13</v>
      </c>
      <c r="B18" s="5"/>
      <c r="C18" s="5"/>
      <c r="D18" s="5"/>
      <c r="E18" s="5"/>
      <c r="F18" s="12">
        <f t="shared" si="3"/>
        <v>0</v>
      </c>
      <c r="G18" s="12">
        <f t="shared" si="3"/>
        <v>0</v>
      </c>
      <c r="H18" s="5"/>
      <c r="I18" s="5"/>
      <c r="J18" s="11">
        <f t="shared" si="4"/>
        <v>0</v>
      </c>
      <c r="K18" s="11">
        <f t="shared" si="4"/>
        <v>0</v>
      </c>
    </row>
    <row r="19" spans="1:11" ht="12.75">
      <c r="A19" s="4" t="s">
        <v>14</v>
      </c>
      <c r="B19" s="5"/>
      <c r="C19" s="5"/>
      <c r="D19" s="5"/>
      <c r="E19" s="5"/>
      <c r="F19" s="12">
        <f t="shared" si="3"/>
        <v>0</v>
      </c>
      <c r="G19" s="12">
        <f t="shared" si="3"/>
        <v>0</v>
      </c>
      <c r="H19" s="5"/>
      <c r="I19" s="5"/>
      <c r="J19" s="11">
        <f t="shared" si="4"/>
        <v>0</v>
      </c>
      <c r="K19" s="11">
        <f t="shared" si="4"/>
        <v>0</v>
      </c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</sheetData>
  <sheetProtection/>
  <mergeCells count="10">
    <mergeCell ref="F5:G5"/>
    <mergeCell ref="A1:K1"/>
    <mergeCell ref="A2:K2"/>
    <mergeCell ref="A3:C3"/>
    <mergeCell ref="A4:A6"/>
    <mergeCell ref="B4:G4"/>
    <mergeCell ref="H4:I5"/>
    <mergeCell ref="J4:K5"/>
    <mergeCell ref="B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SOUSA</dc:creator>
  <cp:keywords/>
  <dc:description/>
  <cp:lastModifiedBy>Sandra FS. Sampaio</cp:lastModifiedBy>
  <cp:lastPrinted>2013-02-22T11:27:19Z</cp:lastPrinted>
  <dcterms:created xsi:type="dcterms:W3CDTF">2002-07-25T19:39:37Z</dcterms:created>
  <dcterms:modified xsi:type="dcterms:W3CDTF">2014-04-01T11:20:29Z</dcterms:modified>
  <cp:category/>
  <cp:version/>
  <cp:contentType/>
  <cp:contentStatus/>
</cp:coreProperties>
</file>