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LICORES" sheetId="1" r:id="rId1"/>
    <sheet name="AGUARDENTE" sheetId="2" r:id="rId2"/>
  </sheets>
  <definedNames>
    <definedName name="_xlnm._FilterDatabase" localSheetId="1" hidden="1">'AGUARDENTE'!$B$8:$E$31</definedName>
    <definedName name="_xlnm._FilterDatabase" localSheetId="0" hidden="1">'LICORES'!$B$8:$E$22</definedName>
    <definedName name="_xlnm.Print_Area" localSheetId="1">'AGUARDENTE'!$A$1:$E$34</definedName>
    <definedName name="_xlnm.Print_Area" localSheetId="0">'LICORES'!$A$1:$E$22</definedName>
  </definedNames>
  <calcPr fullCalcOnLoad="1"/>
</workbook>
</file>

<file path=xl/sharedStrings.xml><?xml version="1.0" encoding="utf-8"?>
<sst xmlns="http://schemas.openxmlformats.org/spreadsheetml/2006/main" count="94" uniqueCount="51">
  <si>
    <t>Nome Operador Económico</t>
  </si>
  <si>
    <t>Código Operador IEC</t>
  </si>
  <si>
    <t>COOPERATIVA CELEIRO DA TERRA CRL</t>
  </si>
  <si>
    <t>PT01512052670</t>
  </si>
  <si>
    <t>FABRICA DE LICORES EDUARDO FERREIRA &amp; FILHOS LDA</t>
  </si>
  <si>
    <t>PT01512045704</t>
  </si>
  <si>
    <t>LIMA E QUENTAL LDA</t>
  </si>
  <si>
    <t>PT01512002479</t>
  </si>
  <si>
    <t>MANUEL FRANCISCO SIMAS RAINHA</t>
  </si>
  <si>
    <t>PT01176270949</t>
  </si>
  <si>
    <t>PT01180212699</t>
  </si>
  <si>
    <t>PT01209762381</t>
  </si>
  <si>
    <t>PT01509837417</t>
  </si>
  <si>
    <t>MANUEL FERNANDO GOMES PEREIRA</t>
  </si>
  <si>
    <t>PT01101502443</t>
  </si>
  <si>
    <t>PT01512017891</t>
  </si>
  <si>
    <t>ALDA MARIA FREITAS COSTA</t>
  </si>
  <si>
    <t>PT01118885103</t>
  </si>
  <si>
    <t>ASSOCIAÇÃO DE FESTAS DO LAGIDO</t>
  </si>
  <si>
    <t>PT01512074585</t>
  </si>
  <si>
    <t>COOP VITIVINICOLA ILHA PICO</t>
  </si>
  <si>
    <t>PT01512010617</t>
  </si>
  <si>
    <t>LEONARDO AVILA DA SILVA</t>
  </si>
  <si>
    <t>PT01143549863</t>
  </si>
  <si>
    <t>LEONILDA DE FATIMA PEREIRA DA SILVEIRA</t>
  </si>
  <si>
    <t>PT01152774629</t>
  </si>
  <si>
    <t>MANUEL JOSE MACHADO</t>
  </si>
  <si>
    <t>PT01180001396</t>
  </si>
  <si>
    <t>FERNANDA MARIA MELO</t>
  </si>
  <si>
    <t>SUZETE PAULA BENEVIDES</t>
  </si>
  <si>
    <t>ANA ARRUDA, UNIPESSOAL</t>
  </si>
  <si>
    <t>ILHA</t>
  </si>
  <si>
    <t>SÃO MIGUEL</t>
  </si>
  <si>
    <t>TERCEIRA</t>
  </si>
  <si>
    <t>GRACIOSA</t>
  </si>
  <si>
    <t>PICO</t>
  </si>
  <si>
    <t>ADEGA E COOP. AGRICOLA DA ILHA GRACIOSA</t>
  </si>
  <si>
    <t>LICORES PRODUZIDOS E CONSUMIDOS NOS AÇORES</t>
  </si>
  <si>
    <r>
      <t xml:space="preserve">Quantidade                   </t>
    </r>
    <r>
      <rPr>
        <b/>
        <sz val="10"/>
        <color indexed="9"/>
        <rFont val="Arial"/>
        <family val="2"/>
      </rPr>
      <t xml:space="preserve"> (litros de álcool puro)</t>
    </r>
  </si>
  <si>
    <t>Quantidade                    (litros de álcool puro)</t>
  </si>
  <si>
    <t>NOTA: CONSIDERANDO QUE A GRADUAÇÃO MÉDIA É DE 20% DE ÁLCOOL</t>
  </si>
  <si>
    <t>AGUARDENTE PRODUZIDA E CONSUMIDA NOS AÇORES</t>
  </si>
  <si>
    <t>NOTA: CONSIDERANDO QUE A GRADUAÇÃO MÉDIA É DE 40% DE ÁLCOOL</t>
  </si>
  <si>
    <t>IABA</t>
  </si>
  <si>
    <t>€ 1.289,27/HL ÁLCOOL PURO</t>
  </si>
  <si>
    <t>25% IABA</t>
  </si>
  <si>
    <t>€ 322,22/HL ÁLCOOL PURO</t>
  </si>
  <si>
    <t>PAGA 25% DO IEC (€ 322,32/hl de álcool puro)</t>
  </si>
  <si>
    <t>TOTAL DA PRODUÇÃO</t>
  </si>
  <si>
    <t>IMPOSTO PAGO</t>
  </si>
  <si>
    <t>BENEFÍCIO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</si>
</sst>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48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u val="single"/>
      <sz val="16"/>
      <color indexed="63"/>
      <name val="Arial"/>
      <family val="2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32"/>
      </left>
      <right style="thin">
        <color indexed="3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41" fillId="20" borderId="7" applyNumberFormat="0" applyAlignment="0" applyProtection="0"/>
    <xf numFmtId="16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172" fontId="2" fillId="33" borderId="0" xfId="0" applyNumberFormat="1" applyFont="1" applyFill="1" applyAlignment="1">
      <alignment horizontal="left"/>
    </xf>
    <xf numFmtId="172" fontId="0" fillId="0" borderId="0" xfId="0" applyNumberFormat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2" fillId="33" borderId="10" xfId="0" applyNumberFormat="1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right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72" fontId="3" fillId="34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left"/>
    </xf>
    <xf numFmtId="49" fontId="2" fillId="33" borderId="12" xfId="0" applyNumberFormat="1" applyFont="1" applyFill="1" applyBorder="1" applyAlignment="1">
      <alignment horizontal="left"/>
    </xf>
    <xf numFmtId="49" fontId="2" fillId="33" borderId="12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right"/>
    </xf>
    <xf numFmtId="49" fontId="2" fillId="33" borderId="13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35" borderId="11" xfId="0" applyFont="1" applyFill="1" applyBorder="1" applyAlignment="1">
      <alignment horizontal="right" vertical="center"/>
    </xf>
    <xf numFmtId="0" fontId="0" fillId="36" borderId="11" xfId="0" applyFont="1" applyFill="1" applyBorder="1" applyAlignment="1">
      <alignment horizontal="right" vertical="center"/>
    </xf>
    <xf numFmtId="0" fontId="0" fillId="36" borderId="11" xfId="0" applyFont="1" applyFill="1" applyBorder="1" applyAlignment="1">
      <alignment horizontal="center" vertical="center"/>
    </xf>
    <xf numFmtId="172" fontId="0" fillId="36" borderId="11" xfId="0" applyNumberFormat="1" applyFont="1" applyFill="1" applyBorder="1" applyAlignment="1">
      <alignment horizontal="right" vertical="center"/>
    </xf>
    <xf numFmtId="4" fontId="0" fillId="36" borderId="11" xfId="0" applyNumberFormat="1" applyFont="1" applyFill="1" applyBorder="1" applyAlignment="1">
      <alignment horizontal="right" vertical="center"/>
    </xf>
    <xf numFmtId="0" fontId="0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/>
    </xf>
    <xf numFmtId="0" fontId="0" fillId="36" borderId="17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left"/>
    </xf>
    <xf numFmtId="0" fontId="0" fillId="36" borderId="18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left" vertical="center"/>
    </xf>
    <xf numFmtId="0" fontId="0" fillId="36" borderId="20" xfId="0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 horizontal="center" vertical="center"/>
    </xf>
    <xf numFmtId="172" fontId="0" fillId="0" borderId="0" xfId="0" applyNumberFormat="1" applyFont="1" applyAlignment="1">
      <alignment horizontal="righ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left" vertical="center"/>
    </xf>
    <xf numFmtId="49" fontId="6" fillId="33" borderId="22" xfId="0" applyNumberFormat="1" applyFont="1" applyFill="1" applyBorder="1" applyAlignment="1">
      <alignment horizontal="left" vertical="center"/>
    </xf>
    <xf numFmtId="49" fontId="6" fillId="33" borderId="23" xfId="0" applyNumberFormat="1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12" xfId="0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7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4.421875" style="0" customWidth="1"/>
    <col min="2" max="2" width="12.140625" style="5" customWidth="1"/>
    <col min="3" max="3" width="50.140625" style="0" bestFit="1" customWidth="1"/>
    <col min="4" max="4" width="20.421875" style="5" customWidth="1"/>
    <col min="5" max="5" width="21.421875" style="3" customWidth="1"/>
  </cols>
  <sheetData>
    <row r="1" spans="2:5" s="1" customFormat="1" ht="8.25" customHeight="1">
      <c r="B1" s="4"/>
      <c r="D1" s="4"/>
      <c r="E1" s="2"/>
    </row>
    <row r="2" spans="2:5" s="1" customFormat="1" ht="30.75" customHeight="1">
      <c r="B2" s="50" t="s">
        <v>37</v>
      </c>
      <c r="C2" s="50"/>
      <c r="D2" s="50"/>
      <c r="E2" s="50"/>
    </row>
    <row r="3" spans="2:5" s="1" customFormat="1" ht="19.5" customHeight="1">
      <c r="B3" s="56" t="s">
        <v>47</v>
      </c>
      <c r="C3" s="56"/>
      <c r="D3" s="56"/>
      <c r="E3" s="38">
        <v>2015</v>
      </c>
    </row>
    <row r="4" spans="2:5" s="1" customFormat="1" ht="19.5" customHeight="1">
      <c r="B4" s="43"/>
      <c r="C4" s="44"/>
      <c r="D4" s="39" t="s">
        <v>48</v>
      </c>
      <c r="E4" s="40" t="s">
        <v>49</v>
      </c>
    </row>
    <row r="5" spans="2:5" s="1" customFormat="1" ht="19.5" customHeight="1">
      <c r="B5" s="45"/>
      <c r="C5" s="46"/>
      <c r="D5" s="41">
        <f>E14+E22</f>
        <v>67857.85599999999</v>
      </c>
      <c r="E5" s="42">
        <f>D5*1289.27*0.25/100</f>
        <v>218717.74501279995</v>
      </c>
    </row>
    <row r="6" spans="2:5" s="1" customFormat="1" ht="19.5" customHeight="1">
      <c r="B6" s="45"/>
      <c r="C6" s="47"/>
      <c r="D6" s="57"/>
      <c r="E6" s="40" t="s">
        <v>50</v>
      </c>
    </row>
    <row r="7" spans="2:5" s="1" customFormat="1" ht="19.5" customHeight="1">
      <c r="B7" s="48"/>
      <c r="C7" s="49"/>
      <c r="D7" s="58"/>
      <c r="E7" s="42">
        <f>D5*1289.27*0.75/100</f>
        <v>656153.2350383998</v>
      </c>
    </row>
    <row r="8" spans="2:5" s="1" customFormat="1" ht="39.75" customHeight="1">
      <c r="B8" s="9" t="s">
        <v>31</v>
      </c>
      <c r="C8" s="10" t="s">
        <v>0</v>
      </c>
      <c r="D8" s="10" t="s">
        <v>1</v>
      </c>
      <c r="E8" s="11" t="s">
        <v>38</v>
      </c>
    </row>
    <row r="9" spans="2:5" s="1" customFormat="1" ht="19.5" customHeight="1">
      <c r="B9" s="52" t="s">
        <v>32</v>
      </c>
      <c r="C9" s="12" t="s">
        <v>4</v>
      </c>
      <c r="D9" s="13" t="s">
        <v>5</v>
      </c>
      <c r="E9" s="14">
        <v>38121.859</v>
      </c>
    </row>
    <row r="10" spans="2:5" s="1" customFormat="1" ht="19.5" customHeight="1">
      <c r="B10" s="52"/>
      <c r="C10" s="12" t="s">
        <v>6</v>
      </c>
      <c r="D10" s="13" t="s">
        <v>7</v>
      </c>
      <c r="E10" s="14">
        <v>22154.21</v>
      </c>
    </row>
    <row r="11" spans="2:5" s="1" customFormat="1" ht="19.5" customHeight="1">
      <c r="B11" s="52"/>
      <c r="C11" s="12" t="s">
        <v>2</v>
      </c>
      <c r="D11" s="13" t="s">
        <v>3</v>
      </c>
      <c r="E11" s="14">
        <v>1729.1909999999996</v>
      </c>
    </row>
    <row r="12" spans="2:5" s="1" customFormat="1" ht="19.5" customHeight="1">
      <c r="B12" s="52"/>
      <c r="C12" s="12" t="s">
        <v>8</v>
      </c>
      <c r="D12" s="13" t="s">
        <v>9</v>
      </c>
      <c r="E12" s="14">
        <v>1399.846</v>
      </c>
    </row>
    <row r="13" spans="2:5" s="1" customFormat="1" ht="19.5" customHeight="1" thickBot="1">
      <c r="B13" s="52"/>
      <c r="C13" s="19" t="s">
        <v>30</v>
      </c>
      <c r="D13" s="20" t="s">
        <v>12</v>
      </c>
      <c r="E13" s="21">
        <v>238.49000000000004</v>
      </c>
    </row>
    <row r="14" spans="2:5" s="1" customFormat="1" ht="19.5" customHeight="1" thickTop="1">
      <c r="B14" s="52"/>
      <c r="C14" s="16"/>
      <c r="D14" s="17"/>
      <c r="E14" s="18">
        <f>SUM(E9:E13)</f>
        <v>63643.59599999999</v>
      </c>
    </row>
    <row r="15" spans="2:5" s="1" customFormat="1" ht="19.5" customHeight="1">
      <c r="B15" s="53" t="s">
        <v>40</v>
      </c>
      <c r="C15" s="54"/>
      <c r="D15" s="54"/>
      <c r="E15" s="55"/>
    </row>
    <row r="16" spans="2:5" s="1" customFormat="1" ht="19.5" customHeight="1">
      <c r="B16" s="22"/>
      <c r="C16" s="23"/>
      <c r="D16" s="22"/>
      <c r="E16" s="24"/>
    </row>
    <row r="17" spans="2:5" s="1" customFormat="1" ht="38.25" customHeight="1">
      <c r="B17" s="9" t="s">
        <v>31</v>
      </c>
      <c r="C17" s="10" t="s">
        <v>0</v>
      </c>
      <c r="D17" s="10" t="s">
        <v>1</v>
      </c>
      <c r="E17" s="11" t="s">
        <v>39</v>
      </c>
    </row>
    <row r="18" spans="2:5" s="1" customFormat="1" ht="19.5" customHeight="1">
      <c r="B18" s="52" t="s">
        <v>35</v>
      </c>
      <c r="C18" s="12" t="s">
        <v>24</v>
      </c>
      <c r="D18" s="13" t="s">
        <v>25</v>
      </c>
      <c r="E18" s="14">
        <v>2620.45</v>
      </c>
    </row>
    <row r="19" spans="2:5" s="1" customFormat="1" ht="19.5" customHeight="1">
      <c r="B19" s="52"/>
      <c r="C19" s="12" t="s">
        <v>16</v>
      </c>
      <c r="D19" s="13" t="s">
        <v>17</v>
      </c>
      <c r="E19" s="14">
        <v>1063.5</v>
      </c>
    </row>
    <row r="20" spans="2:5" s="1" customFormat="1" ht="19.5" customHeight="1">
      <c r="B20" s="52"/>
      <c r="C20" s="12" t="s">
        <v>26</v>
      </c>
      <c r="D20" s="13" t="s">
        <v>27</v>
      </c>
      <c r="E20" s="14">
        <v>462</v>
      </c>
    </row>
    <row r="21" spans="2:5" s="1" customFormat="1" ht="19.5" customHeight="1" thickBot="1">
      <c r="B21" s="52"/>
      <c r="C21" s="26" t="s">
        <v>22</v>
      </c>
      <c r="D21" s="20" t="s">
        <v>23</v>
      </c>
      <c r="E21" s="21">
        <v>68.31</v>
      </c>
    </row>
    <row r="22" spans="2:5" s="1" customFormat="1" ht="19.5" customHeight="1" thickTop="1">
      <c r="B22" s="52"/>
      <c r="C22" s="25"/>
      <c r="D22" s="17"/>
      <c r="E22" s="18">
        <f>SUM(E18:E21)</f>
        <v>4214.26</v>
      </c>
    </row>
    <row r="23" spans="2:5" ht="19.5" customHeight="1">
      <c r="B23" s="53" t="s">
        <v>40</v>
      </c>
      <c r="C23" s="54"/>
      <c r="D23" s="54"/>
      <c r="E23" s="55"/>
    </row>
    <row r="26" spans="3:5" ht="26.25" customHeight="1">
      <c r="C26" s="35"/>
      <c r="D26" s="51"/>
      <c r="E26" s="51"/>
    </row>
    <row r="27" spans="3:5" ht="26.25" customHeight="1">
      <c r="C27" s="35"/>
      <c r="D27" s="51"/>
      <c r="E27" s="51"/>
    </row>
  </sheetData>
  <sheetProtection/>
  <autoFilter ref="B8:E22"/>
  <mergeCells count="9">
    <mergeCell ref="B2:E2"/>
    <mergeCell ref="D26:E26"/>
    <mergeCell ref="D27:E27"/>
    <mergeCell ref="B9:B14"/>
    <mergeCell ref="B18:B22"/>
    <mergeCell ref="B23:E23"/>
    <mergeCell ref="B15:E15"/>
    <mergeCell ref="B3:D3"/>
    <mergeCell ref="D6:D7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8"/>
  <sheetViews>
    <sheetView workbookViewId="0" topLeftCell="A1">
      <selection activeCell="E6" sqref="E6"/>
    </sheetView>
  </sheetViews>
  <sheetFormatPr defaultColWidth="9.140625" defaultRowHeight="12.75"/>
  <cols>
    <col min="1" max="1" width="4.421875" style="0" customWidth="1"/>
    <col min="2" max="2" width="15.00390625" style="5" customWidth="1"/>
    <col min="3" max="3" width="49.00390625" style="0" customWidth="1"/>
    <col min="4" max="4" width="22.140625" style="5" customWidth="1"/>
    <col min="5" max="5" width="20.421875" style="3" customWidth="1"/>
    <col min="7" max="7" width="9.8515625" style="0" bestFit="1" customWidth="1"/>
  </cols>
  <sheetData>
    <row r="1" spans="2:5" s="1" customFormat="1" ht="8.25" customHeight="1">
      <c r="B1" s="4"/>
      <c r="D1" s="4"/>
      <c r="E1" s="2"/>
    </row>
    <row r="2" spans="2:5" s="1" customFormat="1" ht="30.75" customHeight="1">
      <c r="B2" s="59" t="s">
        <v>41</v>
      </c>
      <c r="C2" s="59"/>
      <c r="D2" s="59"/>
      <c r="E2" s="59"/>
    </row>
    <row r="3" spans="2:5" s="1" customFormat="1" ht="18" customHeight="1">
      <c r="B3" s="56" t="s">
        <v>47</v>
      </c>
      <c r="C3" s="56"/>
      <c r="D3" s="56"/>
      <c r="E3" s="38">
        <v>2015</v>
      </c>
    </row>
    <row r="4" spans="2:5" s="1" customFormat="1" ht="18" customHeight="1">
      <c r="B4" s="43"/>
      <c r="C4" s="44"/>
      <c r="D4" s="39" t="s">
        <v>48</v>
      </c>
      <c r="E4" s="40" t="s">
        <v>49</v>
      </c>
    </row>
    <row r="5" spans="2:5" s="1" customFormat="1" ht="18" customHeight="1">
      <c r="B5" s="45"/>
      <c r="C5" s="46"/>
      <c r="D5" s="41">
        <v>32037.875</v>
      </c>
      <c r="E5" s="42">
        <f>D5*1289.27*0.25/100</f>
        <v>103263.677753125</v>
      </c>
    </row>
    <row r="6" spans="2:5" s="1" customFormat="1" ht="18" customHeight="1">
      <c r="B6" s="45"/>
      <c r="C6" s="47"/>
      <c r="D6" s="57"/>
      <c r="E6" s="40" t="s">
        <v>50</v>
      </c>
    </row>
    <row r="7" spans="2:5" s="1" customFormat="1" ht="18" customHeight="1">
      <c r="B7" s="48"/>
      <c r="C7" s="49"/>
      <c r="D7" s="58"/>
      <c r="E7" s="42">
        <f>D5*1289.27*0.75/100</f>
        <v>309791.033259375</v>
      </c>
    </row>
    <row r="8" spans="2:5" s="1" customFormat="1" ht="36" customHeight="1">
      <c r="B8" s="9" t="s">
        <v>31</v>
      </c>
      <c r="C8" s="10" t="s">
        <v>0</v>
      </c>
      <c r="D8" s="10" t="s">
        <v>1</v>
      </c>
      <c r="E8" s="11" t="s">
        <v>38</v>
      </c>
    </row>
    <row r="9" spans="2:5" s="1" customFormat="1" ht="19.5" customHeight="1">
      <c r="B9" s="60" t="s">
        <v>32</v>
      </c>
      <c r="C9" s="12" t="s">
        <v>4</v>
      </c>
      <c r="D9" s="13" t="s">
        <v>5</v>
      </c>
      <c r="E9" s="14">
        <v>16678.015000000003</v>
      </c>
    </row>
    <row r="10" spans="2:5" s="1" customFormat="1" ht="19.5" customHeight="1">
      <c r="B10" s="61"/>
      <c r="C10" s="12" t="s">
        <v>6</v>
      </c>
      <c r="D10" s="13" t="s">
        <v>7</v>
      </c>
      <c r="E10" s="14">
        <v>7774.16</v>
      </c>
    </row>
    <row r="11" spans="2:5" s="1" customFormat="1" ht="19.5" customHeight="1">
      <c r="B11" s="61"/>
      <c r="C11" s="12" t="s">
        <v>8</v>
      </c>
      <c r="D11" s="13" t="s">
        <v>9</v>
      </c>
      <c r="E11" s="14">
        <v>2312.4</v>
      </c>
    </row>
    <row r="12" spans="2:5" s="1" customFormat="1" ht="19.5" customHeight="1">
      <c r="B12" s="61"/>
      <c r="C12" s="15" t="s">
        <v>29</v>
      </c>
      <c r="D12" s="13" t="s">
        <v>11</v>
      </c>
      <c r="E12" s="14">
        <v>392.5</v>
      </c>
    </row>
    <row r="13" spans="2:5" s="1" customFormat="1" ht="19.5" customHeight="1" thickBot="1">
      <c r="B13" s="61"/>
      <c r="C13" s="19" t="s">
        <v>28</v>
      </c>
      <c r="D13" s="20" t="s">
        <v>10</v>
      </c>
      <c r="E13" s="21">
        <v>97.2</v>
      </c>
    </row>
    <row r="14" spans="2:7" s="1" customFormat="1" ht="19.5" customHeight="1" thickTop="1">
      <c r="B14" s="62"/>
      <c r="C14" s="16"/>
      <c r="D14" s="17"/>
      <c r="E14" s="18">
        <f>SUM(E9:E13)</f>
        <v>27254.275000000005</v>
      </c>
      <c r="G14" s="2"/>
    </row>
    <row r="15" spans="2:5" s="1" customFormat="1" ht="19.5" customHeight="1">
      <c r="B15" s="53" t="s">
        <v>42</v>
      </c>
      <c r="C15" s="54"/>
      <c r="D15" s="54"/>
      <c r="E15" s="55"/>
    </row>
    <row r="16" spans="2:5" s="1" customFormat="1" ht="19.5" customHeight="1">
      <c r="B16" s="22"/>
      <c r="C16" s="23"/>
      <c r="D16" s="22"/>
      <c r="E16" s="24"/>
    </row>
    <row r="17" spans="2:5" s="1" customFormat="1" ht="39" customHeight="1">
      <c r="B17" s="9" t="s">
        <v>31</v>
      </c>
      <c r="C17" s="10" t="s">
        <v>0</v>
      </c>
      <c r="D17" s="10" t="s">
        <v>1</v>
      </c>
      <c r="E17" s="11" t="s">
        <v>38</v>
      </c>
    </row>
    <row r="18" spans="2:5" s="1" customFormat="1" ht="19.5" customHeight="1">
      <c r="B18" s="28" t="s">
        <v>33</v>
      </c>
      <c r="C18" s="12" t="s">
        <v>13</v>
      </c>
      <c r="D18" s="13" t="s">
        <v>14</v>
      </c>
      <c r="E18" s="14">
        <v>227.36</v>
      </c>
    </row>
    <row r="19" spans="2:5" s="1" customFormat="1" ht="19.5" customHeight="1">
      <c r="B19" s="53" t="s">
        <v>42</v>
      </c>
      <c r="C19" s="54"/>
      <c r="D19" s="54"/>
      <c r="E19" s="55"/>
    </row>
    <row r="20" spans="2:5" s="1" customFormat="1" ht="19.5" customHeight="1">
      <c r="B20" s="29"/>
      <c r="C20" s="30"/>
      <c r="D20" s="22"/>
      <c r="E20" s="24"/>
    </row>
    <row r="21" spans="2:5" s="1" customFormat="1" ht="39" customHeight="1">
      <c r="B21" s="9" t="s">
        <v>31</v>
      </c>
      <c r="C21" s="10" t="s">
        <v>0</v>
      </c>
      <c r="D21" s="10" t="s">
        <v>1</v>
      </c>
      <c r="E21" s="11" t="s">
        <v>38</v>
      </c>
    </row>
    <row r="22" spans="2:5" s="1" customFormat="1" ht="19.5" customHeight="1">
      <c r="B22" s="28" t="s">
        <v>34</v>
      </c>
      <c r="C22" s="15" t="s">
        <v>36</v>
      </c>
      <c r="D22" s="13" t="s">
        <v>15</v>
      </c>
      <c r="E22" s="14">
        <v>120.4</v>
      </c>
    </row>
    <row r="23" spans="2:5" s="1" customFormat="1" ht="19.5" customHeight="1">
      <c r="B23" s="53" t="s">
        <v>42</v>
      </c>
      <c r="C23" s="54"/>
      <c r="D23" s="54"/>
      <c r="E23" s="55"/>
    </row>
    <row r="24" spans="2:5" s="1" customFormat="1" ht="19.5" customHeight="1">
      <c r="B24" s="27"/>
      <c r="C24" s="6"/>
      <c r="D24" s="7"/>
      <c r="E24" s="8"/>
    </row>
    <row r="25" spans="2:5" s="1" customFormat="1" ht="40.5" customHeight="1">
      <c r="B25" s="9" t="s">
        <v>31</v>
      </c>
      <c r="C25" s="10" t="s">
        <v>0</v>
      </c>
      <c r="D25" s="10" t="s">
        <v>1</v>
      </c>
      <c r="E25" s="11" t="s">
        <v>38</v>
      </c>
    </row>
    <row r="26" spans="2:5" s="1" customFormat="1" ht="19.5" customHeight="1">
      <c r="B26" s="63" t="s">
        <v>35</v>
      </c>
      <c r="C26" s="12" t="s">
        <v>16</v>
      </c>
      <c r="D26" s="13" t="s">
        <v>17</v>
      </c>
      <c r="E26" s="14">
        <v>1782.2000000000003</v>
      </c>
    </row>
    <row r="27" spans="2:5" s="1" customFormat="1" ht="19.5" customHeight="1">
      <c r="B27" s="64"/>
      <c r="C27" s="12" t="s">
        <v>24</v>
      </c>
      <c r="D27" s="13" t="s">
        <v>25</v>
      </c>
      <c r="E27" s="14">
        <v>1681.68</v>
      </c>
    </row>
    <row r="28" spans="2:5" s="1" customFormat="1" ht="19.5" customHeight="1">
      <c r="B28" s="64"/>
      <c r="C28" s="12" t="s">
        <v>22</v>
      </c>
      <c r="D28" s="13" t="s">
        <v>23</v>
      </c>
      <c r="E28" s="14">
        <v>311.06</v>
      </c>
    </row>
    <row r="29" spans="2:5" s="1" customFormat="1" ht="19.5" customHeight="1">
      <c r="B29" s="64"/>
      <c r="C29" s="12" t="s">
        <v>26</v>
      </c>
      <c r="D29" s="13" t="s">
        <v>27</v>
      </c>
      <c r="E29" s="14">
        <v>250</v>
      </c>
    </row>
    <row r="30" spans="2:5" s="1" customFormat="1" ht="19.5" customHeight="1">
      <c r="B30" s="64"/>
      <c r="C30" s="12" t="s">
        <v>20</v>
      </c>
      <c r="D30" s="13" t="s">
        <v>21</v>
      </c>
      <c r="E30" s="14">
        <v>209.3</v>
      </c>
    </row>
    <row r="31" spans="2:5" s="1" customFormat="1" ht="19.5" customHeight="1" thickBot="1">
      <c r="B31" s="64"/>
      <c r="C31" s="26" t="s">
        <v>18</v>
      </c>
      <c r="D31" s="20" t="s">
        <v>19</v>
      </c>
      <c r="E31" s="21">
        <v>201.60000000000002</v>
      </c>
    </row>
    <row r="32" spans="2:5" ht="18.75" customHeight="1" thickTop="1">
      <c r="B32" s="65"/>
      <c r="C32" s="32"/>
      <c r="D32" s="31"/>
      <c r="E32" s="33">
        <f>SUM(E26:E31)</f>
        <v>4435.84</v>
      </c>
    </row>
    <row r="33" spans="2:5" ht="24" customHeight="1">
      <c r="B33" s="53" t="s">
        <v>42</v>
      </c>
      <c r="C33" s="54"/>
      <c r="D33" s="54"/>
      <c r="E33" s="55"/>
    </row>
    <row r="36" spans="2:5" s="36" customFormat="1" ht="30.75" customHeight="1">
      <c r="B36" s="34"/>
      <c r="C36" s="35" t="s">
        <v>43</v>
      </c>
      <c r="D36" s="51" t="s">
        <v>44</v>
      </c>
      <c r="E36" s="51"/>
    </row>
    <row r="37" spans="2:5" s="36" customFormat="1" ht="30.75" customHeight="1">
      <c r="B37" s="37"/>
      <c r="C37" s="35" t="s">
        <v>45</v>
      </c>
      <c r="D37" s="51" t="s">
        <v>46</v>
      </c>
      <c r="E37" s="51"/>
    </row>
    <row r="38" spans="2:5" s="36" customFormat="1" ht="30.75" customHeight="1">
      <c r="B38" s="37"/>
      <c r="C38" s="35"/>
      <c r="D38" s="51"/>
      <c r="E38" s="51"/>
    </row>
  </sheetData>
  <sheetProtection/>
  <autoFilter ref="B8:E31"/>
  <mergeCells count="12">
    <mergeCell ref="B23:E23"/>
    <mergeCell ref="B19:E19"/>
    <mergeCell ref="B15:E15"/>
    <mergeCell ref="D6:D7"/>
    <mergeCell ref="B2:E2"/>
    <mergeCell ref="D36:E36"/>
    <mergeCell ref="D37:E37"/>
    <mergeCell ref="D38:E38"/>
    <mergeCell ref="B9:B14"/>
    <mergeCell ref="B26:B32"/>
    <mergeCell ref="B3:D3"/>
    <mergeCell ref="B33:E33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M. Mestre</dc:creator>
  <cp:keywords/>
  <dc:description/>
  <cp:lastModifiedBy>dm196614</cp:lastModifiedBy>
  <cp:lastPrinted>2016-03-22T18:21:14Z</cp:lastPrinted>
  <dcterms:created xsi:type="dcterms:W3CDTF">2016-05-25T14:25:07Z</dcterms:created>
  <dcterms:modified xsi:type="dcterms:W3CDTF">2016-05-25T14:25:09Z</dcterms:modified>
  <cp:category/>
  <cp:version/>
  <cp:contentType/>
  <cp:contentStatus/>
</cp:coreProperties>
</file>