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35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'Folha1'!$A$2:$K$227</definedName>
  </definedNames>
  <calcPr fullCalcOnLoad="1"/>
</workbook>
</file>

<file path=xl/sharedStrings.xml><?xml version="1.0" encoding="utf-8"?>
<sst xmlns="http://schemas.openxmlformats.org/spreadsheetml/2006/main" count="351" uniqueCount="37">
  <si>
    <t>ESPECIES E CLASSES</t>
  </si>
  <si>
    <t>CONSUMO  LOCAL</t>
  </si>
  <si>
    <t>Kgs.</t>
  </si>
  <si>
    <t>MACHO - B</t>
  </si>
  <si>
    <t>MACHO - C</t>
  </si>
  <si>
    <t>MACHO - A</t>
  </si>
  <si>
    <t>FÊMEAS - D</t>
  </si>
  <si>
    <t>FÊMEAS - E</t>
  </si>
  <si>
    <t>LEVES</t>
  </si>
  <si>
    <t>TOTAIS BOVINOS</t>
  </si>
  <si>
    <t>SUINOS</t>
  </si>
  <si>
    <t>CAPRINOS</t>
  </si>
  <si>
    <t>OVINOS</t>
  </si>
  <si>
    <t>AVES</t>
  </si>
  <si>
    <t>COELHOS</t>
  </si>
  <si>
    <t>RESUMO MENSAL DE ABATE DE ANIMAIS DA REGIÃO AUTÓNOMA DOS AÇORES</t>
  </si>
  <si>
    <t>Cabeças</t>
  </si>
  <si>
    <t>REJEIÇÕES</t>
  </si>
  <si>
    <t>TOTAL ABATE</t>
  </si>
  <si>
    <t>TOTAL APROVADO</t>
  </si>
  <si>
    <t>EXPEDIDO</t>
  </si>
  <si>
    <t>APROVADO PARA CONSUMO</t>
  </si>
  <si>
    <t>ANO: 2006</t>
  </si>
  <si>
    <t>MATADOURO DE:</t>
  </si>
  <si>
    <t>RESUMO DE ABATE DE ANIMAIS DA REGIÃO AUTÓNOMA DOS AÇORES</t>
  </si>
  <si>
    <t xml:space="preserve">MATADOURO DE: SÃO MIGUEL    </t>
  </si>
  <si>
    <t xml:space="preserve">MATADOURO DE: SANTA MARIA   </t>
  </si>
  <si>
    <t xml:space="preserve">MATADOURO DE: TERCEIRA           </t>
  </si>
  <si>
    <t xml:space="preserve">MATADOURO DE: FAIAL       </t>
  </si>
  <si>
    <t xml:space="preserve">MATADOURO DE: PICO     </t>
  </si>
  <si>
    <t xml:space="preserve">MATADOURO DE: SÃO JORGE      </t>
  </si>
  <si>
    <t xml:space="preserve">MATADOURO DE: GRACIOSA      </t>
  </si>
  <si>
    <t>MATADOURO DE: FLORES</t>
  </si>
  <si>
    <t xml:space="preserve">MATADOURO DE: CORVO    </t>
  </si>
  <si>
    <t>TOTAl BOVINOS</t>
  </si>
  <si>
    <t>ANO: 2012</t>
  </si>
  <si>
    <t xml:space="preserve">TOTAL DE ABATES NOS MATADOUROS DO IAMA  EM 2012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</si>
</sst>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[$-816]dddd\,\ d&quot; de &quot;mmmm&quot; de &quot;yyyy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5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81" fontId="0" fillId="0" borderId="10" xfId="60" applyNumberFormat="1" applyFont="1" applyBorder="1" applyAlignment="1" applyProtection="1">
      <alignment horizontal="center" vertical="center"/>
      <protection locked="0"/>
    </xf>
    <xf numFmtId="181" fontId="1" fillId="0" borderId="10" xfId="60" applyNumberFormat="1" applyFont="1" applyBorder="1" applyAlignment="1" applyProtection="1">
      <alignment horizontal="center" vertical="center"/>
      <protection/>
    </xf>
    <xf numFmtId="181" fontId="1" fillId="34" borderId="10" xfId="60" applyNumberFormat="1" applyFont="1" applyFill="1" applyBorder="1" applyAlignment="1" applyProtection="1">
      <alignment horizontal="center" vertical="center"/>
      <protection/>
    </xf>
    <xf numFmtId="181" fontId="1" fillId="35" borderId="10" xfId="60" applyNumberFormat="1" applyFont="1" applyFill="1" applyBorder="1" applyAlignment="1" applyProtection="1">
      <alignment horizontal="center" vertical="center"/>
      <protection/>
    </xf>
    <xf numFmtId="181" fontId="0" fillId="33" borderId="12" xfId="60" applyNumberFormat="1" applyFont="1" applyFill="1" applyBorder="1" applyAlignment="1" applyProtection="1">
      <alignment horizontal="center" vertical="center"/>
      <protection/>
    </xf>
    <xf numFmtId="181" fontId="0" fillId="33" borderId="12" xfId="60" applyNumberFormat="1" applyFont="1" applyFill="1" applyBorder="1" applyAlignment="1" applyProtection="1">
      <alignment horizontal="center" vertical="center"/>
      <protection locked="0"/>
    </xf>
    <xf numFmtId="181" fontId="0" fillId="33" borderId="13" xfId="60" applyNumberFormat="1" applyFont="1" applyFill="1" applyBorder="1" applyAlignment="1" applyProtection="1">
      <alignment horizontal="center" vertical="center"/>
      <protection/>
    </xf>
    <xf numFmtId="181" fontId="1" fillId="0" borderId="10" xfId="60" applyNumberFormat="1" applyFont="1" applyBorder="1" applyAlignment="1" applyProtection="1">
      <alignment horizontal="left" vertical="center"/>
      <protection locked="0"/>
    </xf>
    <xf numFmtId="181" fontId="5" fillId="0" borderId="10" xfId="60" applyNumberFormat="1" applyFont="1" applyBorder="1" applyAlignment="1" applyProtection="1">
      <alignment horizontal="left" vertical="center"/>
      <protection locked="0"/>
    </xf>
    <xf numFmtId="181" fontId="0" fillId="33" borderId="11" xfId="60" applyNumberFormat="1" applyFont="1" applyFill="1" applyBorder="1" applyAlignment="1" applyProtection="1">
      <alignment horizontal="left" vertical="center"/>
      <protection locked="0"/>
    </xf>
    <xf numFmtId="181" fontId="0" fillId="33" borderId="11" xfId="60" applyNumberFormat="1" applyFont="1" applyFill="1" applyBorder="1" applyAlignment="1" applyProtection="1">
      <alignment horizontal="left"/>
      <protection locked="0"/>
    </xf>
    <xf numFmtId="181" fontId="0" fillId="33" borderId="12" xfId="60" applyNumberFormat="1" applyFont="1" applyFill="1" applyBorder="1" applyAlignment="1" applyProtection="1">
      <alignment/>
      <protection locked="0"/>
    </xf>
    <xf numFmtId="181" fontId="0" fillId="33" borderId="13" xfId="60" applyNumberFormat="1" applyFont="1" applyFill="1" applyBorder="1" applyAlignment="1" applyProtection="1">
      <alignment/>
      <protection locked="0"/>
    </xf>
    <xf numFmtId="181" fontId="0" fillId="0" borderId="0" xfId="60" applyNumberFormat="1" applyFont="1" applyAlignment="1">
      <alignment/>
    </xf>
    <xf numFmtId="181" fontId="0" fillId="0" borderId="0" xfId="60" applyNumberFormat="1" applyFont="1" applyAlignment="1">
      <alignment horizontal="center"/>
    </xf>
    <xf numFmtId="181" fontId="1" fillId="0" borderId="14" xfId="60" applyNumberFormat="1" applyFont="1" applyFill="1" applyBorder="1" applyAlignment="1" applyProtection="1">
      <alignment vertical="center"/>
      <protection locked="0"/>
    </xf>
    <xf numFmtId="181" fontId="0" fillId="0" borderId="0" xfId="60" applyNumberFormat="1" applyFont="1" applyAlignment="1" applyProtection="1">
      <alignment vertical="center"/>
      <protection locked="0"/>
    </xf>
    <xf numFmtId="181" fontId="1" fillId="0" borderId="0" xfId="60" applyNumberFormat="1" applyFont="1" applyAlignment="1" applyProtection="1">
      <alignment vertical="center"/>
      <protection locked="0"/>
    </xf>
    <xf numFmtId="181" fontId="1" fillId="0" borderId="10" xfId="60" applyNumberFormat="1" applyFont="1" applyBorder="1" applyAlignment="1" applyProtection="1">
      <alignment horizontal="center" vertical="center"/>
      <protection locked="0"/>
    </xf>
    <xf numFmtId="181" fontId="1" fillId="0" borderId="15" xfId="60" applyNumberFormat="1" applyFont="1" applyBorder="1" applyAlignment="1" applyProtection="1">
      <alignment horizontal="center" vertical="center"/>
      <protection locked="0"/>
    </xf>
    <xf numFmtId="181" fontId="1" fillId="0" borderId="16" xfId="60" applyNumberFormat="1" applyFont="1" applyBorder="1" applyAlignment="1" applyProtection="1">
      <alignment horizontal="center" vertical="center"/>
      <protection locked="0"/>
    </xf>
    <xf numFmtId="181" fontId="2" fillId="0" borderId="0" xfId="60" applyNumberFormat="1" applyFont="1" applyAlignment="1" applyProtection="1">
      <alignment horizontal="center"/>
      <protection locked="0"/>
    </xf>
    <xf numFmtId="181" fontId="1" fillId="0" borderId="0" xfId="60" applyNumberFormat="1" applyFont="1" applyFill="1" applyBorder="1" applyAlignment="1" applyProtection="1">
      <alignment horizontal="left" vertical="center"/>
      <protection locked="0"/>
    </xf>
    <xf numFmtId="181" fontId="3" fillId="0" borderId="10" xfId="60" applyNumberFormat="1" applyFont="1" applyBorder="1" applyAlignment="1" applyProtection="1">
      <alignment horizontal="center" vertical="center" wrapText="1" shrinkToFit="1"/>
      <protection locked="0"/>
    </xf>
    <xf numFmtId="181" fontId="1" fillId="0" borderId="17" xfId="60" applyNumberFormat="1" applyFont="1" applyBorder="1" applyAlignment="1" applyProtection="1">
      <alignment horizontal="center" vertical="center"/>
      <protection locked="0"/>
    </xf>
    <xf numFmtId="181" fontId="1" fillId="0" borderId="18" xfId="60" applyNumberFormat="1" applyFont="1" applyBorder="1" applyAlignment="1" applyProtection="1">
      <alignment horizontal="center" vertical="center"/>
      <protection locked="0"/>
    </xf>
    <xf numFmtId="181" fontId="1" fillId="0" borderId="19" xfId="60" applyNumberFormat="1" applyFont="1" applyBorder="1" applyAlignment="1" applyProtection="1">
      <alignment horizontal="center" vertical="center"/>
      <protection locked="0"/>
    </xf>
    <xf numFmtId="181" fontId="1" fillId="0" borderId="14" xfId="60" applyNumberFormat="1" applyFont="1" applyBorder="1" applyAlignment="1" applyProtection="1">
      <alignment horizontal="center" vertical="center"/>
      <protection locked="0"/>
    </xf>
    <xf numFmtId="181" fontId="1" fillId="0" borderId="14" xfId="60" applyNumberFormat="1" applyFont="1" applyFill="1" applyBorder="1" applyAlignment="1" applyProtection="1">
      <alignment horizontal="left" vertical="center"/>
      <protection locked="0"/>
    </xf>
    <xf numFmtId="181" fontId="0" fillId="0" borderId="0" xfId="6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0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tabSelected="1" zoomScale="85" zoomScaleNormal="85" zoomScalePageLayoutView="0" workbookViewId="0" topLeftCell="A1">
      <selection activeCell="O12" sqref="O12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4.00390625" style="0" bestFit="1" customWidth="1"/>
    <col min="4" max="4" width="10.140625" style="0" customWidth="1"/>
    <col min="5" max="5" width="14.421875" style="0" bestFit="1" customWidth="1"/>
    <col min="6" max="6" width="11.7109375" style="0" customWidth="1"/>
    <col min="7" max="7" width="14.8515625" style="0" bestFit="1" customWidth="1"/>
    <col min="8" max="8" width="10.140625" style="0" customWidth="1"/>
    <col min="9" max="9" width="14.421875" style="0" bestFit="1" customWidth="1"/>
    <col min="10" max="10" width="12.140625" style="0" customWidth="1"/>
    <col min="11" max="11" width="14.8515625" style="0" bestFit="1" customWidth="1"/>
  </cols>
  <sheetData>
    <row r="1" spans="1:11" ht="90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9.5" customHeight="1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9.5" customHeight="1">
      <c r="A4" s="18" t="s">
        <v>36</v>
      </c>
      <c r="B4" s="18"/>
      <c r="C4" s="18"/>
      <c r="D4" s="1"/>
      <c r="E4" s="1"/>
      <c r="F4" s="1"/>
      <c r="G4" s="1"/>
      <c r="H4" s="2"/>
      <c r="I4" s="1"/>
      <c r="J4" s="2"/>
      <c r="K4" s="1"/>
    </row>
    <row r="5" spans="1:11" ht="19.5" customHeight="1">
      <c r="A5" s="52" t="s">
        <v>0</v>
      </c>
      <c r="B5" s="53" t="s">
        <v>21</v>
      </c>
      <c r="C5" s="54"/>
      <c r="D5" s="54"/>
      <c r="E5" s="54"/>
      <c r="F5" s="54"/>
      <c r="G5" s="55"/>
      <c r="H5" s="53" t="s">
        <v>17</v>
      </c>
      <c r="I5" s="55"/>
      <c r="J5" s="53" t="s">
        <v>18</v>
      </c>
      <c r="K5" s="55"/>
    </row>
    <row r="6" spans="1:11" ht="19.5" customHeight="1">
      <c r="A6" s="52"/>
      <c r="B6" s="56" t="s">
        <v>1</v>
      </c>
      <c r="C6" s="58"/>
      <c r="D6" s="58" t="s">
        <v>20</v>
      </c>
      <c r="E6" s="57"/>
      <c r="F6" s="56" t="s">
        <v>19</v>
      </c>
      <c r="G6" s="57"/>
      <c r="H6" s="56"/>
      <c r="I6" s="57"/>
      <c r="J6" s="56"/>
      <c r="K6" s="57"/>
    </row>
    <row r="7" spans="1:11" ht="19.5" customHeight="1">
      <c r="A7" s="52"/>
      <c r="B7" s="3" t="s">
        <v>16</v>
      </c>
      <c r="C7" s="3" t="s">
        <v>2</v>
      </c>
      <c r="D7" s="3" t="s">
        <v>16</v>
      </c>
      <c r="E7" s="3" t="s">
        <v>2</v>
      </c>
      <c r="F7" s="3" t="s">
        <v>16</v>
      </c>
      <c r="G7" s="3" t="s">
        <v>2</v>
      </c>
      <c r="H7" s="3" t="s">
        <v>16</v>
      </c>
      <c r="I7" s="3" t="s">
        <v>2</v>
      </c>
      <c r="J7" s="3" t="s">
        <v>16</v>
      </c>
      <c r="K7" s="3" t="s">
        <v>2</v>
      </c>
    </row>
    <row r="8" spans="1:11" ht="19.5" customHeight="1">
      <c r="A8" s="27" t="s">
        <v>5</v>
      </c>
      <c r="B8" s="20">
        <f>SUM(B31+B54+B77+B100+B123+B146+B169+B192+B214)</f>
        <v>7225</v>
      </c>
      <c r="C8" s="20">
        <f>SUM(C31+C54+C77+C100+C123+C146+C169+C192+C214)</f>
        <v>1711682.83</v>
      </c>
      <c r="D8" s="20">
        <f>SUM(D31+D54+D77+D100+D123+D146+D169+D192+D214)</f>
        <v>6754</v>
      </c>
      <c r="E8" s="20">
        <f>SUM(E31+E54+E77+E100+E123+E146+E169+E192+E214)</f>
        <v>1667917.15</v>
      </c>
      <c r="F8" s="22">
        <f aca="true" t="shared" si="0" ref="F8:F13">SUM(B8+D8)</f>
        <v>13979</v>
      </c>
      <c r="G8" s="22">
        <f aca="true" t="shared" si="1" ref="G8:G13">SUM(C8+E8)</f>
        <v>3379599.98</v>
      </c>
      <c r="H8" s="20">
        <f>SUM(H31+H54+H77+H100+H123+H146+H169+H192+H214)</f>
        <v>97</v>
      </c>
      <c r="I8" s="20">
        <f>SUM(I31+I54+I77+I100+I123+I146+I169+I192+I214)</f>
        <v>15616.68</v>
      </c>
      <c r="J8" s="21">
        <f aca="true" t="shared" si="2" ref="J8:J13">SUM(B8+D8+H8)</f>
        <v>14076</v>
      </c>
      <c r="K8" s="21">
        <f aca="true" t="shared" si="3" ref="K8:K13">SUM(C8+E8+I8)</f>
        <v>3395216.66</v>
      </c>
    </row>
    <row r="9" spans="1:11" ht="19.5" customHeight="1">
      <c r="A9" s="27" t="s">
        <v>3</v>
      </c>
      <c r="B9" s="20">
        <f>SUM(B32+B55+B78+B101+B124+B147+B170+B193+B215)</f>
        <v>1841</v>
      </c>
      <c r="C9" s="20">
        <f aca="true" t="shared" si="4" ref="C9:E13">SUM(C32+C55+C78+C101+C124+C147+C170+C193+C215)</f>
        <v>580813.6599999999</v>
      </c>
      <c r="D9" s="20">
        <f t="shared" si="4"/>
        <v>963</v>
      </c>
      <c r="E9" s="20">
        <f t="shared" si="4"/>
        <v>315300.64</v>
      </c>
      <c r="F9" s="22">
        <f t="shared" si="0"/>
        <v>2804</v>
      </c>
      <c r="G9" s="22">
        <f t="shared" si="1"/>
        <v>896114.2999999999</v>
      </c>
      <c r="H9" s="20">
        <f aca="true" t="shared" si="5" ref="H9:I13">SUM(H32+H55+H78+H101+H124+H147+H170+H193+H215)</f>
        <v>51</v>
      </c>
      <c r="I9" s="20">
        <f t="shared" si="5"/>
        <v>12543.6</v>
      </c>
      <c r="J9" s="21">
        <f t="shared" si="2"/>
        <v>2855</v>
      </c>
      <c r="K9" s="21">
        <f t="shared" si="3"/>
        <v>908657.8999999999</v>
      </c>
    </row>
    <row r="10" spans="1:11" ht="19.5" customHeight="1">
      <c r="A10" s="27" t="s">
        <v>4</v>
      </c>
      <c r="B10" s="20">
        <f>SUM(B33+B56+B79+B102+B125+B148+B171+B194+B216)</f>
        <v>2</v>
      </c>
      <c r="C10" s="20">
        <f t="shared" si="4"/>
        <v>781</v>
      </c>
      <c r="D10" s="20">
        <f t="shared" si="4"/>
        <v>66</v>
      </c>
      <c r="E10" s="20">
        <f t="shared" si="4"/>
        <v>17004.43</v>
      </c>
      <c r="F10" s="22">
        <f t="shared" si="0"/>
        <v>68</v>
      </c>
      <c r="G10" s="22">
        <f t="shared" si="1"/>
        <v>17785.43</v>
      </c>
      <c r="H10" s="20">
        <f t="shared" si="5"/>
        <v>1</v>
      </c>
      <c r="I10" s="20">
        <f t="shared" si="5"/>
        <v>248.92</v>
      </c>
      <c r="J10" s="21">
        <f t="shared" si="2"/>
        <v>69</v>
      </c>
      <c r="K10" s="21">
        <f t="shared" si="3"/>
        <v>18034.35</v>
      </c>
    </row>
    <row r="11" spans="1:11" ht="19.5" customHeight="1">
      <c r="A11" s="27" t="s">
        <v>6</v>
      </c>
      <c r="B11" s="20">
        <f>SUM(B34+B57+B80+B103+B126+B149+B172+B195+B217)</f>
        <v>8406.5</v>
      </c>
      <c r="C11" s="20">
        <f t="shared" si="4"/>
        <v>2224410.37</v>
      </c>
      <c r="D11" s="20">
        <f t="shared" si="4"/>
        <v>9619</v>
      </c>
      <c r="E11" s="20">
        <f t="shared" si="4"/>
        <v>2456693.58</v>
      </c>
      <c r="F11" s="22">
        <f t="shared" si="0"/>
        <v>18025.5</v>
      </c>
      <c r="G11" s="22">
        <f t="shared" si="1"/>
        <v>4681103.95</v>
      </c>
      <c r="H11" s="20">
        <f t="shared" si="5"/>
        <v>3976.5</v>
      </c>
      <c r="I11" s="20">
        <f t="shared" si="5"/>
        <v>875466.92</v>
      </c>
      <c r="J11" s="21">
        <f t="shared" si="2"/>
        <v>22002</v>
      </c>
      <c r="K11" s="21">
        <f t="shared" si="3"/>
        <v>5556570.87</v>
      </c>
    </row>
    <row r="12" spans="1:11" ht="19.5" customHeight="1">
      <c r="A12" s="27" t="s">
        <v>7</v>
      </c>
      <c r="B12" s="20">
        <f>SUM(B35+B58+B81+B104+B127+B150+B173+B196+B218)</f>
        <v>2714</v>
      </c>
      <c r="C12" s="20">
        <f t="shared" si="4"/>
        <v>548715.1799999999</v>
      </c>
      <c r="D12" s="20">
        <f t="shared" si="4"/>
        <v>1805</v>
      </c>
      <c r="E12" s="20">
        <f t="shared" si="4"/>
        <v>399565.52</v>
      </c>
      <c r="F12" s="22">
        <f t="shared" si="0"/>
        <v>4519</v>
      </c>
      <c r="G12" s="22">
        <f t="shared" si="1"/>
        <v>948280.7</v>
      </c>
      <c r="H12" s="20">
        <f t="shared" si="5"/>
        <v>303</v>
      </c>
      <c r="I12" s="20">
        <f t="shared" si="5"/>
        <v>51659.07</v>
      </c>
      <c r="J12" s="21">
        <f t="shared" si="2"/>
        <v>4822</v>
      </c>
      <c r="K12" s="21">
        <f t="shared" si="3"/>
        <v>999939.7699999999</v>
      </c>
    </row>
    <row r="13" spans="1:11" ht="19.5" customHeight="1">
      <c r="A13" s="27" t="s">
        <v>8</v>
      </c>
      <c r="B13" s="20">
        <f>SUM(B36+B59+B82+B105+B128+B151+B174+B197+B219)</f>
        <v>2450.5</v>
      </c>
      <c r="C13" s="20">
        <f t="shared" si="4"/>
        <v>399721.21</v>
      </c>
      <c r="D13" s="20">
        <f t="shared" si="4"/>
        <v>13460</v>
      </c>
      <c r="E13" s="20">
        <f t="shared" si="4"/>
        <v>2301219.24</v>
      </c>
      <c r="F13" s="23">
        <f t="shared" si="0"/>
        <v>15910.5</v>
      </c>
      <c r="G13" s="23">
        <f t="shared" si="1"/>
        <v>2700940.45</v>
      </c>
      <c r="H13" s="20">
        <f t="shared" si="5"/>
        <v>7128.5</v>
      </c>
      <c r="I13" s="20">
        <f t="shared" si="5"/>
        <v>163789.62</v>
      </c>
      <c r="J13" s="21">
        <f t="shared" si="2"/>
        <v>23039</v>
      </c>
      <c r="K13" s="21">
        <f t="shared" si="3"/>
        <v>2864730.0700000003</v>
      </c>
    </row>
    <row r="14" spans="1:11" ht="19.5" customHeight="1">
      <c r="A14" s="28" t="s">
        <v>34</v>
      </c>
      <c r="B14" s="21">
        <f aca="true" t="shared" si="6" ref="B14:K14">SUM(B8:B13)</f>
        <v>22639</v>
      </c>
      <c r="C14" s="21">
        <f t="shared" si="6"/>
        <v>5466124.25</v>
      </c>
      <c r="D14" s="21">
        <f t="shared" si="6"/>
        <v>32667</v>
      </c>
      <c r="E14" s="21">
        <f t="shared" si="6"/>
        <v>7157700.5600000005</v>
      </c>
      <c r="F14" s="21">
        <f t="shared" si="6"/>
        <v>55306</v>
      </c>
      <c r="G14" s="21">
        <f t="shared" si="6"/>
        <v>12623824.809999999</v>
      </c>
      <c r="H14" s="21">
        <f t="shared" si="6"/>
        <v>11557</v>
      </c>
      <c r="I14" s="21">
        <f t="shared" si="6"/>
        <v>1119324.81</v>
      </c>
      <c r="J14" s="21">
        <f t="shared" si="6"/>
        <v>66863</v>
      </c>
      <c r="K14" s="21">
        <f t="shared" si="6"/>
        <v>13743149.620000001</v>
      </c>
    </row>
    <row r="15" spans="1:11" ht="19.5" customHeight="1">
      <c r="A15" s="29"/>
      <c r="B15" s="25"/>
      <c r="C15" s="25"/>
      <c r="D15" s="25"/>
      <c r="E15" s="25"/>
      <c r="F15" s="24"/>
      <c r="G15" s="24"/>
      <c r="H15" s="25"/>
      <c r="I15" s="25"/>
      <c r="J15" s="24"/>
      <c r="K15" s="26"/>
    </row>
    <row r="16" spans="1:11" ht="19.5" customHeight="1">
      <c r="A16" s="27" t="s">
        <v>10</v>
      </c>
      <c r="B16" s="20">
        <f>SUM(B39+B62+B85+B108+B131+B154+B177+B200+B222)</f>
        <v>61565</v>
      </c>
      <c r="C16" s="20">
        <f>SUM(C39+C62+C85+C108+C131+C154+C177+C200+C222)</f>
        <v>4871848.45</v>
      </c>
      <c r="D16" s="20">
        <f>SUM(D39+D62+D85+D108+D131+D154+D177+D200+D222)</f>
        <v>7031</v>
      </c>
      <c r="E16" s="20">
        <f>SUM(E39+E62+E85+E108+E131+E154+E177+E200+E222)</f>
        <v>620424.38</v>
      </c>
      <c r="F16" s="22">
        <f aca="true" t="shared" si="7" ref="F16:G20">SUM(B16+D16)</f>
        <v>68596</v>
      </c>
      <c r="G16" s="22">
        <f t="shared" si="7"/>
        <v>5492272.83</v>
      </c>
      <c r="H16" s="20">
        <f>SUM(H39+H62+H85+H108+H131+H154+H177+H200+H222)</f>
        <v>1193</v>
      </c>
      <c r="I16" s="20">
        <f>SUM(I39+I62+I85+I108+I131+I154+I177+I200+I222)</f>
        <v>65704.75</v>
      </c>
      <c r="J16" s="21">
        <f aca="true" t="shared" si="8" ref="J16:K20">SUM(B16+D16+H16)</f>
        <v>69789</v>
      </c>
      <c r="K16" s="21">
        <f t="shared" si="8"/>
        <v>5557977.58</v>
      </c>
    </row>
    <row r="17" spans="1:11" ht="19.5" customHeight="1">
      <c r="A17" s="27" t="s">
        <v>11</v>
      </c>
      <c r="B17" s="20">
        <f aca="true" t="shared" si="9" ref="B17:E20">SUM(B40+B63+B86+B109+B132+B155+B178+B201+B223)</f>
        <v>1265</v>
      </c>
      <c r="C17" s="20">
        <f t="shared" si="9"/>
        <v>14147.4</v>
      </c>
      <c r="D17" s="20">
        <f t="shared" si="9"/>
        <v>0</v>
      </c>
      <c r="E17" s="20">
        <f t="shared" si="9"/>
        <v>0</v>
      </c>
      <c r="F17" s="22">
        <f t="shared" si="7"/>
        <v>1265</v>
      </c>
      <c r="G17" s="22">
        <f t="shared" si="7"/>
        <v>14147.4</v>
      </c>
      <c r="H17" s="20">
        <f aca="true" t="shared" si="10" ref="H17:I20">SUM(H40+H63+H86+H109+H132+H155+H178+H201+H223)</f>
        <v>21</v>
      </c>
      <c r="I17" s="20">
        <f t="shared" si="10"/>
        <v>335.45</v>
      </c>
      <c r="J17" s="21">
        <f t="shared" si="8"/>
        <v>1286</v>
      </c>
      <c r="K17" s="21">
        <f t="shared" si="8"/>
        <v>14482.85</v>
      </c>
    </row>
    <row r="18" spans="1:11" ht="19.5" customHeight="1">
      <c r="A18" s="27" t="s">
        <v>12</v>
      </c>
      <c r="B18" s="20">
        <f t="shared" si="9"/>
        <v>510</v>
      </c>
      <c r="C18" s="20">
        <f t="shared" si="9"/>
        <v>6771.38</v>
      </c>
      <c r="D18" s="20">
        <f t="shared" si="9"/>
        <v>0</v>
      </c>
      <c r="E18" s="20">
        <f t="shared" si="9"/>
        <v>0</v>
      </c>
      <c r="F18" s="22">
        <f t="shared" si="7"/>
        <v>510</v>
      </c>
      <c r="G18" s="22">
        <f t="shared" si="7"/>
        <v>6771.38</v>
      </c>
      <c r="H18" s="20">
        <f t="shared" si="10"/>
        <v>3</v>
      </c>
      <c r="I18" s="20">
        <f t="shared" si="10"/>
        <v>53</v>
      </c>
      <c r="J18" s="21">
        <f t="shared" si="8"/>
        <v>513</v>
      </c>
      <c r="K18" s="21">
        <f t="shared" si="8"/>
        <v>6824.38</v>
      </c>
    </row>
    <row r="19" spans="1:11" ht="19.5" customHeight="1">
      <c r="A19" s="27" t="s">
        <v>13</v>
      </c>
      <c r="B19" s="20">
        <f t="shared" si="9"/>
        <v>2682171</v>
      </c>
      <c r="C19" s="20">
        <f t="shared" si="9"/>
        <v>3275686.2</v>
      </c>
      <c r="D19" s="20">
        <f t="shared" si="9"/>
        <v>0</v>
      </c>
      <c r="E19" s="20">
        <f t="shared" si="9"/>
        <v>0</v>
      </c>
      <c r="F19" s="22">
        <f t="shared" si="7"/>
        <v>2682171</v>
      </c>
      <c r="G19" s="22">
        <f t="shared" si="7"/>
        <v>3275686.2</v>
      </c>
      <c r="H19" s="20">
        <f t="shared" si="10"/>
        <v>109125</v>
      </c>
      <c r="I19" s="20">
        <f t="shared" si="10"/>
        <v>133890.19</v>
      </c>
      <c r="J19" s="21">
        <f t="shared" si="8"/>
        <v>2791296</v>
      </c>
      <c r="K19" s="21">
        <f t="shared" si="8"/>
        <v>3409576.39</v>
      </c>
    </row>
    <row r="20" spans="1:11" ht="19.5" customHeight="1">
      <c r="A20" s="27" t="s">
        <v>14</v>
      </c>
      <c r="B20" s="20">
        <f t="shared" si="9"/>
        <v>9999</v>
      </c>
      <c r="C20" s="20">
        <f t="shared" si="9"/>
        <v>13321.6</v>
      </c>
      <c r="D20" s="20">
        <f t="shared" si="9"/>
        <v>0</v>
      </c>
      <c r="E20" s="20">
        <f t="shared" si="9"/>
        <v>0</v>
      </c>
      <c r="F20" s="22">
        <f t="shared" si="7"/>
        <v>9999</v>
      </c>
      <c r="G20" s="22">
        <f t="shared" si="7"/>
        <v>13321.6</v>
      </c>
      <c r="H20" s="20">
        <f t="shared" si="10"/>
        <v>292</v>
      </c>
      <c r="I20" s="20">
        <f t="shared" si="10"/>
        <v>268.49</v>
      </c>
      <c r="J20" s="21">
        <f t="shared" si="8"/>
        <v>10291</v>
      </c>
      <c r="K20" s="21">
        <f t="shared" si="8"/>
        <v>13590.09</v>
      </c>
    </row>
    <row r="21" spans="1:11" ht="19.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2"/>
    </row>
    <row r="22" spans="1:11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90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9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9.5" customHeight="1">
      <c r="A26" s="41" t="s">
        <v>24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9.5" customHeight="1">
      <c r="A27" s="35" t="s">
        <v>25</v>
      </c>
      <c r="B27" s="35"/>
      <c r="C27" s="35"/>
      <c r="D27" s="36"/>
      <c r="E27" s="36"/>
      <c r="F27" s="36"/>
      <c r="G27" s="36"/>
      <c r="H27" s="37" t="s">
        <v>35</v>
      </c>
      <c r="I27" s="36"/>
      <c r="J27" s="37"/>
      <c r="K27" s="36"/>
    </row>
    <row r="28" spans="1:11" ht="19.5" customHeight="1">
      <c r="A28" s="43" t="s">
        <v>0</v>
      </c>
      <c r="B28" s="44" t="s">
        <v>21</v>
      </c>
      <c r="C28" s="45"/>
      <c r="D28" s="45"/>
      <c r="E28" s="45"/>
      <c r="F28" s="45"/>
      <c r="G28" s="46"/>
      <c r="H28" s="44" t="s">
        <v>17</v>
      </c>
      <c r="I28" s="46"/>
      <c r="J28" s="44" t="s">
        <v>18</v>
      </c>
      <c r="K28" s="46"/>
    </row>
    <row r="29" spans="1:11" ht="19.5" customHeight="1">
      <c r="A29" s="43"/>
      <c r="B29" s="39" t="s">
        <v>1</v>
      </c>
      <c r="C29" s="47"/>
      <c r="D29" s="47" t="s">
        <v>20</v>
      </c>
      <c r="E29" s="40"/>
      <c r="F29" s="39" t="s">
        <v>19</v>
      </c>
      <c r="G29" s="40"/>
      <c r="H29" s="39"/>
      <c r="I29" s="40"/>
      <c r="J29" s="39"/>
      <c r="K29" s="40"/>
    </row>
    <row r="30" spans="1:11" ht="15" customHeight="1">
      <c r="A30" s="43"/>
      <c r="B30" s="38" t="s">
        <v>16</v>
      </c>
      <c r="C30" s="38" t="s">
        <v>2</v>
      </c>
      <c r="D30" s="38" t="s">
        <v>16</v>
      </c>
      <c r="E30" s="38" t="s">
        <v>2</v>
      </c>
      <c r="F30" s="38" t="s">
        <v>16</v>
      </c>
      <c r="G30" s="38" t="s">
        <v>2</v>
      </c>
      <c r="H30" s="38" t="s">
        <v>16</v>
      </c>
      <c r="I30" s="38" t="s">
        <v>2</v>
      </c>
      <c r="J30" s="38" t="s">
        <v>16</v>
      </c>
      <c r="K30" s="38" t="s">
        <v>2</v>
      </c>
    </row>
    <row r="31" spans="1:11" ht="19.5" customHeight="1">
      <c r="A31" s="27" t="s">
        <v>5</v>
      </c>
      <c r="B31" s="20">
        <v>3782</v>
      </c>
      <c r="C31" s="20">
        <v>903742.83</v>
      </c>
      <c r="D31" s="20">
        <v>1575</v>
      </c>
      <c r="E31" s="20">
        <v>396812.15</v>
      </c>
      <c r="F31" s="22">
        <f aca="true" t="shared" si="11" ref="F31:F36">SUM(B31+D31)</f>
        <v>5357</v>
      </c>
      <c r="G31" s="22">
        <f aca="true" t="shared" si="12" ref="G31:G36">SUM(C31+E31)</f>
        <v>1300554.98</v>
      </c>
      <c r="H31" s="20">
        <v>65</v>
      </c>
      <c r="I31" s="20">
        <v>9472.68</v>
      </c>
      <c r="J31" s="21">
        <f aca="true" t="shared" si="13" ref="J31:J36">SUM(B31+D31+H31)</f>
        <v>5422</v>
      </c>
      <c r="K31" s="21">
        <f aca="true" t="shared" si="14" ref="K31:K36">SUM(C31+E31+I31)</f>
        <v>1310027.66</v>
      </c>
    </row>
    <row r="32" spans="1:11" ht="19.5" customHeight="1">
      <c r="A32" s="27" t="s">
        <v>3</v>
      </c>
      <c r="B32" s="20">
        <v>1175</v>
      </c>
      <c r="C32" s="20">
        <v>363353.66</v>
      </c>
      <c r="D32" s="20">
        <v>82</v>
      </c>
      <c r="E32" s="20">
        <v>28257.64</v>
      </c>
      <c r="F32" s="22">
        <f t="shared" si="11"/>
        <v>1257</v>
      </c>
      <c r="G32" s="22">
        <f t="shared" si="12"/>
        <v>391611.3</v>
      </c>
      <c r="H32" s="20">
        <v>15</v>
      </c>
      <c r="I32" s="20">
        <v>3586.6</v>
      </c>
      <c r="J32" s="21">
        <f t="shared" si="13"/>
        <v>1272</v>
      </c>
      <c r="K32" s="21">
        <f t="shared" si="14"/>
        <v>395197.89999999997</v>
      </c>
    </row>
    <row r="33" spans="1:11" ht="19.5" customHeight="1">
      <c r="A33" s="27" t="s">
        <v>4</v>
      </c>
      <c r="B33" s="20"/>
      <c r="C33" s="20"/>
      <c r="D33" s="20">
        <v>60</v>
      </c>
      <c r="E33" s="20">
        <v>13913.43</v>
      </c>
      <c r="F33" s="22">
        <f t="shared" si="11"/>
        <v>60</v>
      </c>
      <c r="G33" s="22">
        <f t="shared" si="12"/>
        <v>13913.43</v>
      </c>
      <c r="H33" s="20">
        <v>1</v>
      </c>
      <c r="I33" s="20">
        <v>248.92</v>
      </c>
      <c r="J33" s="21">
        <f t="shared" si="13"/>
        <v>61</v>
      </c>
      <c r="K33" s="21">
        <f t="shared" si="14"/>
        <v>14162.35</v>
      </c>
    </row>
    <row r="34" spans="1:11" ht="19.5" customHeight="1">
      <c r="A34" s="27" t="s">
        <v>6</v>
      </c>
      <c r="B34" s="20">
        <v>4996.5</v>
      </c>
      <c r="C34" s="20">
        <v>1340825.37</v>
      </c>
      <c r="D34" s="20">
        <v>4100</v>
      </c>
      <c r="E34" s="20">
        <v>1090481.58</v>
      </c>
      <c r="F34" s="22">
        <f t="shared" si="11"/>
        <v>9096.5</v>
      </c>
      <c r="G34" s="22">
        <f t="shared" si="12"/>
        <v>2431306.95</v>
      </c>
      <c r="H34" s="20">
        <v>2742.5</v>
      </c>
      <c r="I34" s="20">
        <v>621073.92</v>
      </c>
      <c r="J34" s="21">
        <f t="shared" si="13"/>
        <v>11839</v>
      </c>
      <c r="K34" s="21">
        <f t="shared" si="14"/>
        <v>3052380.87</v>
      </c>
    </row>
    <row r="35" spans="1:11" ht="19.5" customHeight="1">
      <c r="A35" s="27" t="s">
        <v>7</v>
      </c>
      <c r="B35" s="20">
        <v>1077</v>
      </c>
      <c r="C35" s="20">
        <v>234162.18</v>
      </c>
      <c r="D35" s="20">
        <v>251</v>
      </c>
      <c r="E35" s="20">
        <v>59003.52</v>
      </c>
      <c r="F35" s="22">
        <f t="shared" si="11"/>
        <v>1328</v>
      </c>
      <c r="G35" s="22">
        <f t="shared" si="12"/>
        <v>293165.7</v>
      </c>
      <c r="H35" s="20">
        <v>223</v>
      </c>
      <c r="I35" s="20">
        <v>37636.07</v>
      </c>
      <c r="J35" s="21">
        <f t="shared" si="13"/>
        <v>1551</v>
      </c>
      <c r="K35" s="21">
        <f t="shared" si="14"/>
        <v>330801.77</v>
      </c>
    </row>
    <row r="36" spans="1:11" ht="19.5" customHeight="1">
      <c r="A36" s="27" t="s">
        <v>8</v>
      </c>
      <c r="B36" s="20">
        <v>642.5</v>
      </c>
      <c r="C36" s="20">
        <v>103928.21</v>
      </c>
      <c r="D36" s="20">
        <v>4159</v>
      </c>
      <c r="E36" s="20">
        <v>690777.24</v>
      </c>
      <c r="F36" s="23">
        <f t="shared" si="11"/>
        <v>4801.5</v>
      </c>
      <c r="G36" s="23">
        <f t="shared" si="12"/>
        <v>794705.45</v>
      </c>
      <c r="H36" s="20">
        <v>6689.5</v>
      </c>
      <c r="I36" s="20">
        <v>132838.62</v>
      </c>
      <c r="J36" s="21">
        <f t="shared" si="13"/>
        <v>11491</v>
      </c>
      <c r="K36" s="21">
        <f t="shared" si="14"/>
        <v>927544.07</v>
      </c>
    </row>
    <row r="37" spans="1:13" ht="19.5" customHeight="1">
      <c r="A37" s="28" t="s">
        <v>34</v>
      </c>
      <c r="B37" s="21">
        <f aca="true" t="shared" si="15" ref="B37:K37">SUM(B31:B36)</f>
        <v>11673</v>
      </c>
      <c r="C37" s="21">
        <f t="shared" si="15"/>
        <v>2946012.2500000005</v>
      </c>
      <c r="D37" s="21">
        <f t="shared" si="15"/>
        <v>10227</v>
      </c>
      <c r="E37" s="21">
        <f t="shared" si="15"/>
        <v>2279245.56</v>
      </c>
      <c r="F37" s="21">
        <f t="shared" si="15"/>
        <v>21900</v>
      </c>
      <c r="G37" s="21">
        <f t="shared" si="15"/>
        <v>5225257.8100000005</v>
      </c>
      <c r="H37" s="21">
        <f t="shared" si="15"/>
        <v>9736</v>
      </c>
      <c r="I37" s="21">
        <f t="shared" si="15"/>
        <v>804856.8099999999</v>
      </c>
      <c r="J37" s="21">
        <f t="shared" si="15"/>
        <v>31636</v>
      </c>
      <c r="K37" s="21">
        <f t="shared" si="15"/>
        <v>6030114.620000001</v>
      </c>
      <c r="M37" s="19"/>
    </row>
    <row r="38" spans="1:13" ht="19.5" customHeight="1">
      <c r="A38" s="29"/>
      <c r="B38" s="25"/>
      <c r="C38" s="25"/>
      <c r="D38" s="25"/>
      <c r="E38" s="25"/>
      <c r="F38" s="24"/>
      <c r="G38" s="24"/>
      <c r="H38" s="25"/>
      <c r="I38" s="25"/>
      <c r="J38" s="24"/>
      <c r="K38" s="26"/>
      <c r="M38" s="16"/>
    </row>
    <row r="39" spans="1:13" ht="19.5" customHeight="1">
      <c r="A39" s="27" t="s">
        <v>10</v>
      </c>
      <c r="B39" s="20">
        <v>38306</v>
      </c>
      <c r="C39" s="20">
        <v>2951383.45</v>
      </c>
      <c r="D39" s="20">
        <v>7031</v>
      </c>
      <c r="E39" s="20">
        <v>620424.38</v>
      </c>
      <c r="F39" s="22">
        <f aca="true" t="shared" si="16" ref="F39:G43">SUM(B39+D39)</f>
        <v>45337</v>
      </c>
      <c r="G39" s="22">
        <f t="shared" si="16"/>
        <v>3571807.83</v>
      </c>
      <c r="H39" s="20">
        <v>995</v>
      </c>
      <c r="I39" s="20">
        <v>49707.75</v>
      </c>
      <c r="J39" s="21">
        <f aca="true" t="shared" si="17" ref="J39:K43">SUM(B39+D39+H39)</f>
        <v>46332</v>
      </c>
      <c r="K39" s="21">
        <f t="shared" si="17"/>
        <v>3621515.58</v>
      </c>
      <c r="M39" s="16"/>
    </row>
    <row r="40" spans="1:13" ht="19.5" customHeight="1">
      <c r="A40" s="27" t="s">
        <v>11</v>
      </c>
      <c r="B40" s="20">
        <v>409</v>
      </c>
      <c r="C40" s="20">
        <v>4649.4</v>
      </c>
      <c r="D40" s="20">
        <v>0</v>
      </c>
      <c r="E40" s="20">
        <v>0</v>
      </c>
      <c r="F40" s="22">
        <f t="shared" si="16"/>
        <v>409</v>
      </c>
      <c r="G40" s="22">
        <f t="shared" si="16"/>
        <v>4649.4</v>
      </c>
      <c r="H40" s="20">
        <v>9</v>
      </c>
      <c r="I40" s="20">
        <v>182.45</v>
      </c>
      <c r="J40" s="21">
        <f t="shared" si="17"/>
        <v>418</v>
      </c>
      <c r="K40" s="21">
        <f t="shared" si="17"/>
        <v>4831.849999999999</v>
      </c>
      <c r="M40" s="16"/>
    </row>
    <row r="41" spans="1:11" ht="19.5" customHeight="1">
      <c r="A41" s="27" t="s">
        <v>12</v>
      </c>
      <c r="B41" s="20">
        <v>16</v>
      </c>
      <c r="C41" s="20">
        <v>293.38</v>
      </c>
      <c r="D41" s="20">
        <v>0</v>
      </c>
      <c r="E41" s="20">
        <v>0</v>
      </c>
      <c r="F41" s="22">
        <f t="shared" si="16"/>
        <v>16</v>
      </c>
      <c r="G41" s="22">
        <f t="shared" si="16"/>
        <v>293.38</v>
      </c>
      <c r="H41" s="20"/>
      <c r="I41" s="20"/>
      <c r="J41" s="21">
        <f t="shared" si="17"/>
        <v>16</v>
      </c>
      <c r="K41" s="21">
        <f t="shared" si="17"/>
        <v>293.38</v>
      </c>
    </row>
    <row r="42" spans="1:11" ht="19.5" customHeight="1">
      <c r="A42" s="27" t="s">
        <v>13</v>
      </c>
      <c r="B42" s="20">
        <v>2682171</v>
      </c>
      <c r="C42" s="20">
        <v>3275686.2</v>
      </c>
      <c r="D42" s="20">
        <v>0</v>
      </c>
      <c r="E42" s="20">
        <v>0</v>
      </c>
      <c r="F42" s="22">
        <f t="shared" si="16"/>
        <v>2682171</v>
      </c>
      <c r="G42" s="22">
        <f t="shared" si="16"/>
        <v>3275686.2</v>
      </c>
      <c r="H42" s="20">
        <v>109125</v>
      </c>
      <c r="I42" s="20">
        <v>133890.19</v>
      </c>
      <c r="J42" s="21">
        <f t="shared" si="17"/>
        <v>2791296</v>
      </c>
      <c r="K42" s="21">
        <f t="shared" si="17"/>
        <v>3409576.39</v>
      </c>
    </row>
    <row r="43" spans="1:11" ht="19.5" customHeight="1">
      <c r="A43" s="27" t="s">
        <v>14</v>
      </c>
      <c r="B43" s="20">
        <v>9999</v>
      </c>
      <c r="C43" s="20">
        <v>13321.6</v>
      </c>
      <c r="D43" s="20">
        <v>0</v>
      </c>
      <c r="E43" s="20">
        <v>0</v>
      </c>
      <c r="F43" s="22">
        <f t="shared" si="16"/>
        <v>9999</v>
      </c>
      <c r="G43" s="22">
        <f t="shared" si="16"/>
        <v>13321.6</v>
      </c>
      <c r="H43" s="20">
        <v>292</v>
      </c>
      <c r="I43" s="20">
        <v>268.49</v>
      </c>
      <c r="J43" s="21">
        <f t="shared" si="17"/>
        <v>10291</v>
      </c>
      <c r="K43" s="21">
        <f t="shared" si="17"/>
        <v>13590.09</v>
      </c>
    </row>
    <row r="44" spans="1:11" ht="12.7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2"/>
    </row>
    <row r="45" spans="1:11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90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9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21.75" customHeight="1">
      <c r="A49" s="41" t="s">
        <v>24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21.75" customHeight="1">
      <c r="A50" s="35" t="s">
        <v>26</v>
      </c>
      <c r="B50" s="35"/>
      <c r="C50" s="35"/>
      <c r="D50" s="36"/>
      <c r="E50" s="36"/>
      <c r="F50" s="36"/>
      <c r="G50" s="36"/>
      <c r="H50" s="37" t="s">
        <v>35</v>
      </c>
      <c r="I50" s="36"/>
      <c r="J50" s="37"/>
      <c r="K50" s="36"/>
    </row>
    <row r="51" spans="1:11" ht="21.75" customHeight="1">
      <c r="A51" s="43" t="s">
        <v>0</v>
      </c>
      <c r="B51" s="44" t="s">
        <v>21</v>
      </c>
      <c r="C51" s="45"/>
      <c r="D51" s="45"/>
      <c r="E51" s="45"/>
      <c r="F51" s="45"/>
      <c r="G51" s="46"/>
      <c r="H51" s="44" t="s">
        <v>17</v>
      </c>
      <c r="I51" s="46"/>
      <c r="J51" s="44" t="s">
        <v>18</v>
      </c>
      <c r="K51" s="46"/>
    </row>
    <row r="52" spans="1:11" ht="21.75" customHeight="1">
      <c r="A52" s="43"/>
      <c r="B52" s="39" t="s">
        <v>1</v>
      </c>
      <c r="C52" s="47"/>
      <c r="D52" s="47" t="s">
        <v>20</v>
      </c>
      <c r="E52" s="40"/>
      <c r="F52" s="39" t="s">
        <v>19</v>
      </c>
      <c r="G52" s="40"/>
      <c r="H52" s="39"/>
      <c r="I52" s="40"/>
      <c r="J52" s="39"/>
      <c r="K52" s="40"/>
    </row>
    <row r="53" spans="1:11" ht="12.75">
      <c r="A53" s="43"/>
      <c r="B53" s="38" t="s">
        <v>16</v>
      </c>
      <c r="C53" s="38" t="s">
        <v>2</v>
      </c>
      <c r="D53" s="38" t="s">
        <v>16</v>
      </c>
      <c r="E53" s="38" t="s">
        <v>2</v>
      </c>
      <c r="F53" s="38" t="s">
        <v>16</v>
      </c>
      <c r="G53" s="38" t="s">
        <v>2</v>
      </c>
      <c r="H53" s="38" t="s">
        <v>16</v>
      </c>
      <c r="I53" s="38" t="s">
        <v>2</v>
      </c>
      <c r="J53" s="38" t="s">
        <v>16</v>
      </c>
      <c r="K53" s="38" t="s">
        <v>2</v>
      </c>
    </row>
    <row r="54" spans="1:11" ht="19.5" customHeight="1">
      <c r="A54" s="27" t="s">
        <v>5</v>
      </c>
      <c r="B54" s="20">
        <v>153</v>
      </c>
      <c r="C54" s="20">
        <v>40136</v>
      </c>
      <c r="D54" s="20"/>
      <c r="E54" s="20"/>
      <c r="F54" s="22">
        <f aca="true" t="shared" si="18" ref="F54:F59">SUM(B54+D54)</f>
        <v>153</v>
      </c>
      <c r="G54" s="22">
        <f aca="true" t="shared" si="19" ref="G54:G59">SUM(C54+E54)</f>
        <v>40136</v>
      </c>
      <c r="H54" s="20"/>
      <c r="I54" s="20"/>
      <c r="J54" s="21">
        <f aca="true" t="shared" si="20" ref="J54:J59">SUM(B54+D54+H54)</f>
        <v>153</v>
      </c>
      <c r="K54" s="21">
        <f aca="true" t="shared" si="21" ref="K54:K59">SUM(C54+E54+I54)</f>
        <v>40136</v>
      </c>
    </row>
    <row r="55" spans="1:11" ht="19.5" customHeight="1">
      <c r="A55" s="27" t="s">
        <v>3</v>
      </c>
      <c r="B55" s="20">
        <v>23</v>
      </c>
      <c r="C55" s="20">
        <v>8867</v>
      </c>
      <c r="D55" s="20">
        <v>2</v>
      </c>
      <c r="E55" s="20">
        <v>910</v>
      </c>
      <c r="F55" s="22">
        <f t="shared" si="18"/>
        <v>25</v>
      </c>
      <c r="G55" s="22">
        <f t="shared" si="19"/>
        <v>9777</v>
      </c>
      <c r="H55" s="20">
        <v>3</v>
      </c>
      <c r="I55" s="20">
        <v>788</v>
      </c>
      <c r="J55" s="21">
        <f t="shared" si="20"/>
        <v>28</v>
      </c>
      <c r="K55" s="21">
        <f t="shared" si="21"/>
        <v>10565</v>
      </c>
    </row>
    <row r="56" spans="1:11" ht="19.5" customHeight="1">
      <c r="A56" s="27" t="s">
        <v>4</v>
      </c>
      <c r="B56" s="20"/>
      <c r="C56" s="20"/>
      <c r="D56" s="20"/>
      <c r="E56" s="20"/>
      <c r="F56" s="22">
        <v>0</v>
      </c>
      <c r="G56" s="22">
        <f t="shared" si="19"/>
        <v>0</v>
      </c>
      <c r="H56" s="20"/>
      <c r="I56" s="20"/>
      <c r="J56" s="21">
        <f t="shared" si="20"/>
        <v>0</v>
      </c>
      <c r="K56" s="21">
        <f t="shared" si="21"/>
        <v>0</v>
      </c>
    </row>
    <row r="57" spans="1:11" ht="19.5" customHeight="1">
      <c r="A57" s="27" t="s">
        <v>6</v>
      </c>
      <c r="B57" s="20">
        <v>194</v>
      </c>
      <c r="C57" s="20">
        <v>54592</v>
      </c>
      <c r="D57" s="20">
        <v>26</v>
      </c>
      <c r="E57" s="20">
        <v>6412</v>
      </c>
      <c r="F57" s="22">
        <f t="shared" si="18"/>
        <v>220</v>
      </c>
      <c r="G57" s="22">
        <f t="shared" si="19"/>
        <v>61004</v>
      </c>
      <c r="H57" s="20">
        <v>21</v>
      </c>
      <c r="I57" s="20">
        <v>5309</v>
      </c>
      <c r="J57" s="21">
        <f t="shared" si="20"/>
        <v>241</v>
      </c>
      <c r="K57" s="21">
        <f t="shared" si="21"/>
        <v>66313</v>
      </c>
    </row>
    <row r="58" spans="1:11" ht="19.5" customHeight="1">
      <c r="A58" s="27" t="s">
        <v>7</v>
      </c>
      <c r="B58" s="20">
        <v>83</v>
      </c>
      <c r="C58" s="20">
        <v>16112</v>
      </c>
      <c r="D58" s="20"/>
      <c r="E58" s="20"/>
      <c r="F58" s="22">
        <f t="shared" si="18"/>
        <v>83</v>
      </c>
      <c r="G58" s="22">
        <f t="shared" si="19"/>
        <v>16112</v>
      </c>
      <c r="H58" s="20"/>
      <c r="I58" s="20"/>
      <c r="J58" s="21">
        <f t="shared" si="20"/>
        <v>83</v>
      </c>
      <c r="K58" s="21">
        <f t="shared" si="21"/>
        <v>16112</v>
      </c>
    </row>
    <row r="59" spans="1:11" ht="19.5" customHeight="1">
      <c r="A59" s="27" t="s">
        <v>8</v>
      </c>
      <c r="B59" s="20">
        <v>125</v>
      </c>
      <c r="C59" s="20">
        <v>24551</v>
      </c>
      <c r="D59" s="20"/>
      <c r="E59" s="20"/>
      <c r="F59" s="23">
        <f t="shared" si="18"/>
        <v>125</v>
      </c>
      <c r="G59" s="23">
        <f t="shared" si="19"/>
        <v>24551</v>
      </c>
      <c r="H59" s="20">
        <v>1</v>
      </c>
      <c r="I59" s="20">
        <v>291</v>
      </c>
      <c r="J59" s="21">
        <f t="shared" si="20"/>
        <v>126</v>
      </c>
      <c r="K59" s="21">
        <f t="shared" si="21"/>
        <v>24842</v>
      </c>
    </row>
    <row r="60" spans="1:11" ht="19.5" customHeight="1">
      <c r="A60" s="27" t="s">
        <v>34</v>
      </c>
      <c r="B60" s="21">
        <f aca="true" t="shared" si="22" ref="B60:K60">SUM(B54:B59)</f>
        <v>578</v>
      </c>
      <c r="C60" s="21">
        <f t="shared" si="22"/>
        <v>144258</v>
      </c>
      <c r="D60" s="21">
        <f t="shared" si="22"/>
        <v>28</v>
      </c>
      <c r="E60" s="21">
        <f t="shared" si="22"/>
        <v>7322</v>
      </c>
      <c r="F60" s="21">
        <f t="shared" si="22"/>
        <v>606</v>
      </c>
      <c r="G60" s="21">
        <f t="shared" si="22"/>
        <v>151580</v>
      </c>
      <c r="H60" s="21">
        <f t="shared" si="22"/>
        <v>25</v>
      </c>
      <c r="I60" s="21">
        <f t="shared" si="22"/>
        <v>6388</v>
      </c>
      <c r="J60" s="21">
        <f t="shared" si="22"/>
        <v>631</v>
      </c>
      <c r="K60" s="21">
        <f t="shared" si="22"/>
        <v>157968</v>
      </c>
    </row>
    <row r="61" spans="1:11" ht="19.5" customHeight="1">
      <c r="A61" s="29"/>
      <c r="B61" s="25"/>
      <c r="C61" s="25"/>
      <c r="D61" s="25"/>
      <c r="E61" s="25"/>
      <c r="F61" s="24"/>
      <c r="G61" s="24"/>
      <c r="H61" s="25"/>
      <c r="I61" s="25"/>
      <c r="J61" s="24"/>
      <c r="K61" s="26"/>
    </row>
    <row r="62" spans="1:11" ht="19.5" customHeight="1">
      <c r="A62" s="27" t="s">
        <v>10</v>
      </c>
      <c r="B62" s="20">
        <v>1496</v>
      </c>
      <c r="C62" s="20">
        <v>112679</v>
      </c>
      <c r="D62" s="20"/>
      <c r="E62" s="20"/>
      <c r="F62" s="22">
        <f aca="true" t="shared" si="23" ref="F62:G66">SUM(B62+D62)</f>
        <v>1496</v>
      </c>
      <c r="G62" s="22">
        <f t="shared" si="23"/>
        <v>112679</v>
      </c>
      <c r="H62" s="20"/>
      <c r="I62" s="20"/>
      <c r="J62" s="21">
        <f aca="true" t="shared" si="24" ref="J62:K66">SUM(B62+D62+H62)</f>
        <v>1496</v>
      </c>
      <c r="K62" s="21">
        <f t="shared" si="24"/>
        <v>112679</v>
      </c>
    </row>
    <row r="63" spans="1:11" ht="19.5" customHeight="1">
      <c r="A63" s="27" t="s">
        <v>11</v>
      </c>
      <c r="B63" s="20">
        <v>81</v>
      </c>
      <c r="C63" s="20">
        <v>1008</v>
      </c>
      <c r="D63" s="20"/>
      <c r="E63" s="20"/>
      <c r="F63" s="22">
        <f t="shared" si="23"/>
        <v>81</v>
      </c>
      <c r="G63" s="22">
        <f t="shared" si="23"/>
        <v>1008</v>
      </c>
      <c r="H63" s="20"/>
      <c r="I63" s="20"/>
      <c r="J63" s="21">
        <f t="shared" si="24"/>
        <v>81</v>
      </c>
      <c r="K63" s="21">
        <f t="shared" si="24"/>
        <v>1008</v>
      </c>
    </row>
    <row r="64" spans="1:11" ht="19.5" customHeight="1">
      <c r="A64" s="27" t="s">
        <v>12</v>
      </c>
      <c r="B64" s="20">
        <v>85</v>
      </c>
      <c r="C64" s="20">
        <v>1177</v>
      </c>
      <c r="D64" s="20"/>
      <c r="E64" s="20"/>
      <c r="F64" s="22">
        <f t="shared" si="23"/>
        <v>85</v>
      </c>
      <c r="G64" s="22">
        <f t="shared" si="23"/>
        <v>1177</v>
      </c>
      <c r="H64" s="20"/>
      <c r="I64" s="20"/>
      <c r="J64" s="21">
        <f t="shared" si="24"/>
        <v>85</v>
      </c>
      <c r="K64" s="21">
        <f t="shared" si="24"/>
        <v>1177</v>
      </c>
    </row>
    <row r="65" spans="1:11" ht="19.5" customHeight="1">
      <c r="A65" s="27" t="s">
        <v>13</v>
      </c>
      <c r="B65" s="20"/>
      <c r="C65" s="20"/>
      <c r="D65" s="20"/>
      <c r="E65" s="20"/>
      <c r="F65" s="22">
        <f t="shared" si="23"/>
        <v>0</v>
      </c>
      <c r="G65" s="22">
        <f t="shared" si="23"/>
        <v>0</v>
      </c>
      <c r="H65" s="20"/>
      <c r="I65" s="20"/>
      <c r="J65" s="21">
        <f t="shared" si="24"/>
        <v>0</v>
      </c>
      <c r="K65" s="21">
        <f t="shared" si="24"/>
        <v>0</v>
      </c>
    </row>
    <row r="66" spans="1:11" ht="19.5" customHeight="1">
      <c r="A66" s="27" t="s">
        <v>14</v>
      </c>
      <c r="B66" s="20"/>
      <c r="C66" s="20"/>
      <c r="D66" s="20"/>
      <c r="E66" s="20"/>
      <c r="F66" s="22">
        <f t="shared" si="23"/>
        <v>0</v>
      </c>
      <c r="G66" s="22">
        <f t="shared" si="23"/>
        <v>0</v>
      </c>
      <c r="H66" s="20"/>
      <c r="I66" s="20"/>
      <c r="J66" s="21">
        <f t="shared" si="24"/>
        <v>0</v>
      </c>
      <c r="K66" s="21">
        <f t="shared" si="24"/>
        <v>0</v>
      </c>
    </row>
    <row r="67" spans="1:11" ht="12.7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2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90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9.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22.5" customHeight="1">
      <c r="A72" s="41" t="s">
        <v>24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22.5" customHeight="1">
      <c r="A73" s="48" t="s">
        <v>27</v>
      </c>
      <c r="B73" s="48"/>
      <c r="C73" s="48"/>
      <c r="D73" s="48"/>
      <c r="E73" s="48"/>
      <c r="F73" s="36"/>
      <c r="G73" s="36"/>
      <c r="H73" s="37" t="s">
        <v>35</v>
      </c>
      <c r="I73" s="36"/>
      <c r="J73" s="37"/>
      <c r="K73" s="36"/>
    </row>
    <row r="74" spans="1:11" ht="22.5" customHeight="1">
      <c r="A74" s="43" t="s">
        <v>0</v>
      </c>
      <c r="B74" s="44" t="s">
        <v>21</v>
      </c>
      <c r="C74" s="45"/>
      <c r="D74" s="45"/>
      <c r="E74" s="45"/>
      <c r="F74" s="45"/>
      <c r="G74" s="46"/>
      <c r="H74" s="44" t="s">
        <v>17</v>
      </c>
      <c r="I74" s="46"/>
      <c r="J74" s="44" t="s">
        <v>18</v>
      </c>
      <c r="K74" s="46"/>
    </row>
    <row r="75" spans="1:11" ht="22.5" customHeight="1">
      <c r="A75" s="43"/>
      <c r="B75" s="39" t="s">
        <v>1</v>
      </c>
      <c r="C75" s="47"/>
      <c r="D75" s="47" t="s">
        <v>20</v>
      </c>
      <c r="E75" s="40"/>
      <c r="F75" s="39" t="s">
        <v>19</v>
      </c>
      <c r="G75" s="40"/>
      <c r="H75" s="39"/>
      <c r="I75" s="40"/>
      <c r="J75" s="39"/>
      <c r="K75" s="40"/>
    </row>
    <row r="76" spans="1:11" ht="12.75">
      <c r="A76" s="43"/>
      <c r="B76" s="38" t="s">
        <v>16</v>
      </c>
      <c r="C76" s="38" t="s">
        <v>2</v>
      </c>
      <c r="D76" s="38" t="s">
        <v>16</v>
      </c>
      <c r="E76" s="38" t="s">
        <v>2</v>
      </c>
      <c r="F76" s="38" t="s">
        <v>16</v>
      </c>
      <c r="G76" s="38" t="s">
        <v>2</v>
      </c>
      <c r="H76" s="38" t="s">
        <v>16</v>
      </c>
      <c r="I76" s="38" t="s">
        <v>2</v>
      </c>
      <c r="J76" s="38" t="s">
        <v>16</v>
      </c>
      <c r="K76" s="38" t="s">
        <v>2</v>
      </c>
    </row>
    <row r="77" spans="1:11" ht="19.5" customHeight="1">
      <c r="A77" s="27" t="s">
        <v>5</v>
      </c>
      <c r="B77" s="20">
        <v>1993</v>
      </c>
      <c r="C77" s="20">
        <v>467221</v>
      </c>
      <c r="D77" s="20">
        <v>3701</v>
      </c>
      <c r="E77" s="20">
        <v>870565</v>
      </c>
      <c r="F77" s="22">
        <f aca="true" t="shared" si="25" ref="F77:G82">SUM(B77+D77)</f>
        <v>5694</v>
      </c>
      <c r="G77" s="22">
        <f t="shared" si="25"/>
        <v>1337786</v>
      </c>
      <c r="H77" s="20">
        <v>22</v>
      </c>
      <c r="I77" s="20">
        <v>4067</v>
      </c>
      <c r="J77" s="21">
        <f aca="true" t="shared" si="26" ref="J77:J82">SUM(B77+D77+H77)</f>
        <v>5716</v>
      </c>
      <c r="K77" s="21">
        <f aca="true" t="shared" si="27" ref="K77:K82">SUM(C77+E77+I77)</f>
        <v>1341853</v>
      </c>
    </row>
    <row r="78" spans="1:11" ht="19.5" customHeight="1">
      <c r="A78" s="27" t="s">
        <v>3</v>
      </c>
      <c r="B78" s="20">
        <v>290</v>
      </c>
      <c r="C78" s="20">
        <v>88399</v>
      </c>
      <c r="D78" s="20">
        <v>622</v>
      </c>
      <c r="E78" s="20">
        <v>193248</v>
      </c>
      <c r="F78" s="22">
        <f t="shared" si="25"/>
        <v>912</v>
      </c>
      <c r="G78" s="22">
        <f t="shared" si="25"/>
        <v>281647</v>
      </c>
      <c r="H78" s="20">
        <v>23</v>
      </c>
      <c r="I78" s="20">
        <v>4769</v>
      </c>
      <c r="J78" s="21">
        <f t="shared" si="26"/>
        <v>935</v>
      </c>
      <c r="K78" s="21">
        <f t="shared" si="27"/>
        <v>286416</v>
      </c>
    </row>
    <row r="79" spans="1:11" ht="19.5" customHeight="1">
      <c r="A79" s="27" t="s">
        <v>4</v>
      </c>
      <c r="B79" s="20"/>
      <c r="C79" s="20"/>
      <c r="D79" s="20"/>
      <c r="E79" s="20"/>
      <c r="F79" s="22">
        <f t="shared" si="25"/>
        <v>0</v>
      </c>
      <c r="G79" s="22">
        <f t="shared" si="25"/>
        <v>0</v>
      </c>
      <c r="H79" s="20"/>
      <c r="I79" s="20"/>
      <c r="J79" s="21">
        <f t="shared" si="26"/>
        <v>0</v>
      </c>
      <c r="K79" s="21">
        <f t="shared" si="27"/>
        <v>0</v>
      </c>
    </row>
    <row r="80" spans="1:11" ht="19.5" customHeight="1">
      <c r="A80" s="27" t="s">
        <v>6</v>
      </c>
      <c r="B80" s="20">
        <v>1569</v>
      </c>
      <c r="C80" s="20">
        <v>396504</v>
      </c>
      <c r="D80" s="20">
        <v>3947</v>
      </c>
      <c r="E80" s="20">
        <v>976991</v>
      </c>
      <c r="F80" s="22">
        <f t="shared" si="25"/>
        <v>5516</v>
      </c>
      <c r="G80" s="22">
        <f t="shared" si="25"/>
        <v>1373495</v>
      </c>
      <c r="H80" s="20">
        <v>802</v>
      </c>
      <c r="I80" s="20">
        <v>161468</v>
      </c>
      <c r="J80" s="21">
        <f t="shared" si="26"/>
        <v>6318</v>
      </c>
      <c r="K80" s="21">
        <f t="shared" si="27"/>
        <v>1534963</v>
      </c>
    </row>
    <row r="81" spans="1:11" ht="19.5" customHeight="1">
      <c r="A81" s="27" t="s">
        <v>7</v>
      </c>
      <c r="B81" s="20">
        <v>891</v>
      </c>
      <c r="C81" s="20">
        <v>171401</v>
      </c>
      <c r="D81" s="20">
        <v>1168</v>
      </c>
      <c r="E81" s="20">
        <v>255713</v>
      </c>
      <c r="F81" s="22">
        <f t="shared" si="25"/>
        <v>2059</v>
      </c>
      <c r="G81" s="22">
        <f t="shared" si="25"/>
        <v>427114</v>
      </c>
      <c r="H81" s="20">
        <v>66</v>
      </c>
      <c r="I81" s="20">
        <v>11787</v>
      </c>
      <c r="J81" s="21">
        <f t="shared" si="26"/>
        <v>2125</v>
      </c>
      <c r="K81" s="21">
        <f t="shared" si="27"/>
        <v>438901</v>
      </c>
    </row>
    <row r="82" spans="1:11" ht="19.5" customHeight="1">
      <c r="A82" s="27" t="s">
        <v>8</v>
      </c>
      <c r="B82" s="20">
        <v>547</v>
      </c>
      <c r="C82" s="20">
        <v>93953</v>
      </c>
      <c r="D82" s="20">
        <v>5001</v>
      </c>
      <c r="E82" s="20">
        <v>852789</v>
      </c>
      <c r="F82" s="23">
        <f t="shared" si="25"/>
        <v>5548</v>
      </c>
      <c r="G82" s="23">
        <f t="shared" si="25"/>
        <v>946742</v>
      </c>
      <c r="H82" s="20">
        <v>380</v>
      </c>
      <c r="I82" s="20">
        <v>24483</v>
      </c>
      <c r="J82" s="21">
        <f t="shared" si="26"/>
        <v>5928</v>
      </c>
      <c r="K82" s="21">
        <f t="shared" si="27"/>
        <v>971225</v>
      </c>
    </row>
    <row r="83" spans="1:11" ht="19.5" customHeight="1">
      <c r="A83" s="27" t="s">
        <v>34</v>
      </c>
      <c r="B83" s="21">
        <f aca="true" t="shared" si="28" ref="B83:K83">SUM(B77:B82)</f>
        <v>5290</v>
      </c>
      <c r="C83" s="21">
        <f t="shared" si="28"/>
        <v>1217478</v>
      </c>
      <c r="D83" s="21">
        <f t="shared" si="28"/>
        <v>14439</v>
      </c>
      <c r="E83" s="21">
        <f t="shared" si="28"/>
        <v>3149306</v>
      </c>
      <c r="F83" s="21">
        <f t="shared" si="28"/>
        <v>19729</v>
      </c>
      <c r="G83" s="21">
        <f t="shared" si="28"/>
        <v>4366784</v>
      </c>
      <c r="H83" s="21">
        <f t="shared" si="28"/>
        <v>1293</v>
      </c>
      <c r="I83" s="21">
        <f t="shared" si="28"/>
        <v>206574</v>
      </c>
      <c r="J83" s="21">
        <f t="shared" si="28"/>
        <v>21022</v>
      </c>
      <c r="K83" s="21">
        <f t="shared" si="28"/>
        <v>4573358</v>
      </c>
    </row>
    <row r="84" spans="1:11" ht="19.5" customHeight="1">
      <c r="A84" s="29"/>
      <c r="B84" s="25"/>
      <c r="C84" s="25"/>
      <c r="D84" s="25"/>
      <c r="E84" s="25"/>
      <c r="F84" s="24"/>
      <c r="G84" s="24"/>
      <c r="H84" s="25"/>
      <c r="I84" s="25"/>
      <c r="J84" s="24"/>
      <c r="K84" s="26"/>
    </row>
    <row r="85" spans="1:11" ht="19.5" customHeight="1">
      <c r="A85" s="27" t="s">
        <v>10</v>
      </c>
      <c r="B85" s="20">
        <v>11993</v>
      </c>
      <c r="C85" s="20">
        <v>977676</v>
      </c>
      <c r="D85" s="20"/>
      <c r="E85" s="20"/>
      <c r="F85" s="22">
        <f aca="true" t="shared" si="29" ref="F85:G89">SUM(B85+D85)</f>
        <v>11993</v>
      </c>
      <c r="G85" s="22">
        <f t="shared" si="29"/>
        <v>977676</v>
      </c>
      <c r="H85" s="20">
        <v>67</v>
      </c>
      <c r="I85" s="20">
        <v>5875</v>
      </c>
      <c r="J85" s="21">
        <f aca="true" t="shared" si="30" ref="J85:K87">SUM(B85+D85+H85)</f>
        <v>12060</v>
      </c>
      <c r="K85" s="21">
        <f t="shared" si="30"/>
        <v>983551</v>
      </c>
    </row>
    <row r="86" spans="1:11" ht="19.5" customHeight="1">
      <c r="A86" s="27" t="s">
        <v>11</v>
      </c>
      <c r="B86" s="20">
        <v>415</v>
      </c>
      <c r="C86" s="20">
        <v>4343</v>
      </c>
      <c r="D86" s="20"/>
      <c r="E86" s="20"/>
      <c r="F86" s="22">
        <f t="shared" si="29"/>
        <v>415</v>
      </c>
      <c r="G86" s="22">
        <f t="shared" si="29"/>
        <v>4343</v>
      </c>
      <c r="H86" s="20">
        <v>6</v>
      </c>
      <c r="I86" s="20">
        <v>82</v>
      </c>
      <c r="J86" s="21">
        <f t="shared" si="30"/>
        <v>421</v>
      </c>
      <c r="K86" s="21">
        <f t="shared" si="30"/>
        <v>4425</v>
      </c>
    </row>
    <row r="87" spans="1:11" ht="19.5" customHeight="1">
      <c r="A87" s="27" t="s">
        <v>12</v>
      </c>
      <c r="B87" s="20">
        <v>62</v>
      </c>
      <c r="C87" s="20">
        <v>926</v>
      </c>
      <c r="D87" s="20"/>
      <c r="E87" s="20"/>
      <c r="F87" s="22">
        <f t="shared" si="29"/>
        <v>62</v>
      </c>
      <c r="G87" s="22">
        <f t="shared" si="29"/>
        <v>926</v>
      </c>
      <c r="H87" s="20">
        <v>3</v>
      </c>
      <c r="I87" s="20">
        <v>53</v>
      </c>
      <c r="J87" s="21">
        <f t="shared" si="30"/>
        <v>65</v>
      </c>
      <c r="K87" s="21">
        <f t="shared" si="30"/>
        <v>979</v>
      </c>
    </row>
    <row r="88" spans="1:11" ht="19.5" customHeight="1">
      <c r="A88" s="27" t="s">
        <v>13</v>
      </c>
      <c r="B88" s="20"/>
      <c r="C88" s="20"/>
      <c r="D88" s="20"/>
      <c r="E88" s="20"/>
      <c r="F88" s="22">
        <f t="shared" si="29"/>
        <v>0</v>
      </c>
      <c r="G88" s="22">
        <f t="shared" si="29"/>
        <v>0</v>
      </c>
      <c r="H88" s="20"/>
      <c r="I88" s="20"/>
      <c r="J88" s="21"/>
      <c r="K88" s="21"/>
    </row>
    <row r="89" spans="1:11" ht="19.5" customHeight="1">
      <c r="A89" s="27" t="s">
        <v>14</v>
      </c>
      <c r="B89" s="20"/>
      <c r="C89" s="20"/>
      <c r="D89" s="20"/>
      <c r="E89" s="20"/>
      <c r="F89" s="22">
        <f t="shared" si="29"/>
        <v>0</v>
      </c>
      <c r="G89" s="22">
        <v>0</v>
      </c>
      <c r="H89" s="20"/>
      <c r="I89" s="20"/>
      <c r="J89" s="21"/>
      <c r="K89" s="21"/>
    </row>
    <row r="90" spans="1:11" ht="12.7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2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90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9.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22.5" customHeight="1">
      <c r="A95" s="41" t="s">
        <v>24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22.5" customHeight="1">
      <c r="A96" s="48" t="s">
        <v>28</v>
      </c>
      <c r="B96" s="48"/>
      <c r="C96" s="48"/>
      <c r="D96" s="48"/>
      <c r="E96" s="36"/>
      <c r="F96" s="36"/>
      <c r="G96" s="36"/>
      <c r="H96" s="37" t="s">
        <v>35</v>
      </c>
      <c r="I96" s="36"/>
      <c r="J96" s="37"/>
      <c r="K96" s="36"/>
    </row>
    <row r="97" spans="1:11" ht="22.5" customHeight="1">
      <c r="A97" s="43" t="s">
        <v>0</v>
      </c>
      <c r="B97" s="44" t="s">
        <v>21</v>
      </c>
      <c r="C97" s="45"/>
      <c r="D97" s="45"/>
      <c r="E97" s="45"/>
      <c r="F97" s="45"/>
      <c r="G97" s="46"/>
      <c r="H97" s="44" t="s">
        <v>17</v>
      </c>
      <c r="I97" s="46"/>
      <c r="J97" s="44" t="s">
        <v>18</v>
      </c>
      <c r="K97" s="46"/>
    </row>
    <row r="98" spans="1:11" ht="22.5" customHeight="1">
      <c r="A98" s="43"/>
      <c r="B98" s="39" t="s">
        <v>1</v>
      </c>
      <c r="C98" s="47"/>
      <c r="D98" s="47" t="s">
        <v>20</v>
      </c>
      <c r="E98" s="40"/>
      <c r="F98" s="39" t="s">
        <v>19</v>
      </c>
      <c r="G98" s="40"/>
      <c r="H98" s="39"/>
      <c r="I98" s="40"/>
      <c r="J98" s="39"/>
      <c r="K98" s="40"/>
    </row>
    <row r="99" spans="1:11" ht="12.75">
      <c r="A99" s="43"/>
      <c r="B99" s="38" t="s">
        <v>16</v>
      </c>
      <c r="C99" s="38" t="s">
        <v>2</v>
      </c>
      <c r="D99" s="38" t="s">
        <v>16</v>
      </c>
      <c r="E99" s="38" t="s">
        <v>2</v>
      </c>
      <c r="F99" s="38" t="s">
        <v>16</v>
      </c>
      <c r="G99" s="38" t="s">
        <v>2</v>
      </c>
      <c r="H99" s="38" t="s">
        <v>16</v>
      </c>
      <c r="I99" s="38" t="s">
        <v>2</v>
      </c>
      <c r="J99" s="38" t="s">
        <v>16</v>
      </c>
      <c r="K99" s="38" t="s">
        <v>2</v>
      </c>
    </row>
    <row r="100" spans="1:11" ht="19.5" customHeight="1">
      <c r="A100" s="27" t="s">
        <v>5</v>
      </c>
      <c r="B100" s="20">
        <v>509</v>
      </c>
      <c r="C100" s="20">
        <v>136394</v>
      </c>
      <c r="D100" s="20">
        <v>513</v>
      </c>
      <c r="E100" s="20">
        <v>150833</v>
      </c>
      <c r="F100" s="22">
        <f aca="true" t="shared" si="31" ref="F100:F105">SUM(B100+D100)</f>
        <v>1022</v>
      </c>
      <c r="G100" s="22">
        <f aca="true" t="shared" si="32" ref="G100:G105">SUM(C100+E100)</f>
        <v>287227</v>
      </c>
      <c r="H100" s="20">
        <v>2</v>
      </c>
      <c r="I100" s="20">
        <v>475</v>
      </c>
      <c r="J100" s="21">
        <f aca="true" t="shared" si="33" ref="J100:J105">SUM(B100+D100+H100)</f>
        <v>1024</v>
      </c>
      <c r="K100" s="21">
        <f aca="true" t="shared" si="34" ref="K100:K105">SUM(C100+E100+I100)</f>
        <v>287702</v>
      </c>
    </row>
    <row r="101" spans="1:11" ht="19.5" customHeight="1">
      <c r="A101" s="27" t="s">
        <v>3</v>
      </c>
      <c r="B101" s="20">
        <v>172</v>
      </c>
      <c r="C101" s="20">
        <v>56425</v>
      </c>
      <c r="D101" s="20">
        <v>99</v>
      </c>
      <c r="E101" s="20">
        <v>32172</v>
      </c>
      <c r="F101" s="22">
        <f t="shared" si="31"/>
        <v>271</v>
      </c>
      <c r="G101" s="22">
        <f t="shared" si="32"/>
        <v>88597</v>
      </c>
      <c r="H101" s="20"/>
      <c r="I101" s="20"/>
      <c r="J101" s="21">
        <f t="shared" si="33"/>
        <v>271</v>
      </c>
      <c r="K101" s="21">
        <f t="shared" si="34"/>
        <v>88597</v>
      </c>
    </row>
    <row r="102" spans="1:11" ht="19.5" customHeight="1">
      <c r="A102" s="27" t="s">
        <v>4</v>
      </c>
      <c r="B102" s="20"/>
      <c r="C102" s="20"/>
      <c r="D102" s="20"/>
      <c r="E102" s="20"/>
      <c r="F102" s="22">
        <f t="shared" si="31"/>
        <v>0</v>
      </c>
      <c r="G102" s="22">
        <v>0</v>
      </c>
      <c r="H102" s="20"/>
      <c r="I102" s="20"/>
      <c r="J102" s="21">
        <f t="shared" si="33"/>
        <v>0</v>
      </c>
      <c r="K102" s="21">
        <f t="shared" si="34"/>
        <v>0</v>
      </c>
    </row>
    <row r="103" spans="1:11" ht="19.5" customHeight="1">
      <c r="A103" s="27" t="s">
        <v>6</v>
      </c>
      <c r="B103" s="20">
        <v>432</v>
      </c>
      <c r="C103" s="20">
        <v>119378</v>
      </c>
      <c r="D103" s="20">
        <v>305</v>
      </c>
      <c r="E103" s="20">
        <v>85516</v>
      </c>
      <c r="F103" s="22">
        <f t="shared" si="31"/>
        <v>737</v>
      </c>
      <c r="G103" s="22">
        <f t="shared" si="32"/>
        <v>204894</v>
      </c>
      <c r="H103" s="20">
        <v>78</v>
      </c>
      <c r="I103" s="20">
        <v>18759</v>
      </c>
      <c r="J103" s="21">
        <f t="shared" si="33"/>
        <v>815</v>
      </c>
      <c r="K103" s="21">
        <f t="shared" si="34"/>
        <v>223653</v>
      </c>
    </row>
    <row r="104" spans="1:11" ht="19.5" customHeight="1">
      <c r="A104" s="27" t="s">
        <v>7</v>
      </c>
      <c r="B104" s="20">
        <v>268</v>
      </c>
      <c r="C104" s="20">
        <v>57595</v>
      </c>
      <c r="D104" s="20">
        <v>102</v>
      </c>
      <c r="E104" s="20">
        <v>24844</v>
      </c>
      <c r="F104" s="22">
        <f t="shared" si="31"/>
        <v>370</v>
      </c>
      <c r="G104" s="22">
        <f t="shared" si="32"/>
        <v>82439</v>
      </c>
      <c r="H104" s="20">
        <v>1</v>
      </c>
      <c r="I104" s="20">
        <v>135</v>
      </c>
      <c r="J104" s="21">
        <f t="shared" si="33"/>
        <v>371</v>
      </c>
      <c r="K104" s="21">
        <f t="shared" si="34"/>
        <v>82574</v>
      </c>
    </row>
    <row r="105" spans="1:11" ht="19.5" customHeight="1">
      <c r="A105" s="27" t="s">
        <v>8</v>
      </c>
      <c r="B105" s="20">
        <v>62</v>
      </c>
      <c r="C105" s="20">
        <v>10328</v>
      </c>
      <c r="D105" s="20">
        <v>38</v>
      </c>
      <c r="E105" s="20">
        <v>8409</v>
      </c>
      <c r="F105" s="23">
        <f t="shared" si="31"/>
        <v>100</v>
      </c>
      <c r="G105" s="23">
        <f t="shared" si="32"/>
        <v>18737</v>
      </c>
      <c r="H105" s="20">
        <v>4</v>
      </c>
      <c r="I105" s="20">
        <v>420</v>
      </c>
      <c r="J105" s="21">
        <f t="shared" si="33"/>
        <v>104</v>
      </c>
      <c r="K105" s="21">
        <f t="shared" si="34"/>
        <v>19157</v>
      </c>
    </row>
    <row r="106" spans="1:11" ht="19.5" customHeight="1">
      <c r="A106" s="27" t="s">
        <v>34</v>
      </c>
      <c r="B106" s="21">
        <f aca="true" t="shared" si="35" ref="B106:K106">SUM(B100:B105)</f>
        <v>1443</v>
      </c>
      <c r="C106" s="21">
        <f t="shared" si="35"/>
        <v>380120</v>
      </c>
      <c r="D106" s="21">
        <f t="shared" si="35"/>
        <v>1057</v>
      </c>
      <c r="E106" s="21">
        <f t="shared" si="35"/>
        <v>301774</v>
      </c>
      <c r="F106" s="21">
        <f t="shared" si="35"/>
        <v>2500</v>
      </c>
      <c r="G106" s="21">
        <f t="shared" si="35"/>
        <v>681894</v>
      </c>
      <c r="H106" s="21">
        <f t="shared" si="35"/>
        <v>85</v>
      </c>
      <c r="I106" s="21">
        <f t="shared" si="35"/>
        <v>19789</v>
      </c>
      <c r="J106" s="21">
        <f t="shared" si="35"/>
        <v>2585</v>
      </c>
      <c r="K106" s="21">
        <f t="shared" si="35"/>
        <v>701683</v>
      </c>
    </row>
    <row r="107" spans="1:11" ht="19.5" customHeight="1">
      <c r="A107" s="29"/>
      <c r="B107" s="25"/>
      <c r="C107" s="25"/>
      <c r="D107" s="25"/>
      <c r="E107" s="25"/>
      <c r="F107" s="24"/>
      <c r="G107" s="24"/>
      <c r="H107" s="25"/>
      <c r="I107" s="25"/>
      <c r="J107" s="24"/>
      <c r="K107" s="26"/>
    </row>
    <row r="108" spans="1:11" ht="19.5" customHeight="1">
      <c r="A108" s="27" t="s">
        <v>10</v>
      </c>
      <c r="B108" s="20">
        <v>2567</v>
      </c>
      <c r="C108" s="20">
        <v>201103</v>
      </c>
      <c r="D108" s="20"/>
      <c r="E108" s="20"/>
      <c r="F108" s="22">
        <f aca="true" t="shared" si="36" ref="F108:G112">SUM(B108+D108)</f>
        <v>2567</v>
      </c>
      <c r="G108" s="22">
        <f t="shared" si="36"/>
        <v>201103</v>
      </c>
      <c r="H108" s="20">
        <v>25</v>
      </c>
      <c r="I108" s="20">
        <v>1620</v>
      </c>
      <c r="J108" s="21">
        <f aca="true" t="shared" si="37" ref="J108:K112">SUM(B108+D108+H108)</f>
        <v>2592</v>
      </c>
      <c r="K108" s="21">
        <f t="shared" si="37"/>
        <v>202723</v>
      </c>
    </row>
    <row r="109" spans="1:11" ht="19.5" customHeight="1">
      <c r="A109" s="27" t="s">
        <v>11</v>
      </c>
      <c r="B109" s="20">
        <v>69</v>
      </c>
      <c r="C109" s="20">
        <v>826</v>
      </c>
      <c r="D109" s="20"/>
      <c r="E109" s="20"/>
      <c r="F109" s="22">
        <f t="shared" si="36"/>
        <v>69</v>
      </c>
      <c r="G109" s="22">
        <f t="shared" si="36"/>
        <v>826</v>
      </c>
      <c r="H109" s="20">
        <v>2</v>
      </c>
      <c r="I109" s="20">
        <v>22</v>
      </c>
      <c r="J109" s="21">
        <f t="shared" si="37"/>
        <v>71</v>
      </c>
      <c r="K109" s="21">
        <f t="shared" si="37"/>
        <v>848</v>
      </c>
    </row>
    <row r="110" spans="1:11" ht="19.5" customHeight="1">
      <c r="A110" s="27" t="s">
        <v>12</v>
      </c>
      <c r="B110" s="20">
        <v>64</v>
      </c>
      <c r="C110" s="20">
        <v>690</v>
      </c>
      <c r="D110" s="20"/>
      <c r="E110" s="20"/>
      <c r="F110" s="22">
        <f t="shared" si="36"/>
        <v>64</v>
      </c>
      <c r="G110" s="22">
        <f t="shared" si="36"/>
        <v>690</v>
      </c>
      <c r="H110" s="20"/>
      <c r="I110" s="20"/>
      <c r="J110" s="21">
        <f t="shared" si="37"/>
        <v>64</v>
      </c>
      <c r="K110" s="21">
        <f t="shared" si="37"/>
        <v>690</v>
      </c>
    </row>
    <row r="111" spans="1:11" ht="19.5" customHeight="1">
      <c r="A111" s="27" t="s">
        <v>13</v>
      </c>
      <c r="B111" s="20"/>
      <c r="C111" s="20"/>
      <c r="D111" s="20"/>
      <c r="E111" s="20"/>
      <c r="F111" s="22">
        <f t="shared" si="36"/>
        <v>0</v>
      </c>
      <c r="G111" s="22">
        <v>0</v>
      </c>
      <c r="H111" s="20"/>
      <c r="I111" s="20"/>
      <c r="J111" s="21">
        <f t="shared" si="37"/>
        <v>0</v>
      </c>
      <c r="K111" s="21">
        <f t="shared" si="37"/>
        <v>0</v>
      </c>
    </row>
    <row r="112" spans="1:11" ht="19.5" customHeight="1">
      <c r="A112" s="27" t="s">
        <v>14</v>
      </c>
      <c r="B112" s="20"/>
      <c r="C112" s="20"/>
      <c r="D112" s="20"/>
      <c r="E112" s="20"/>
      <c r="F112" s="22">
        <f t="shared" si="36"/>
        <v>0</v>
      </c>
      <c r="G112" s="22">
        <f t="shared" si="36"/>
        <v>0</v>
      </c>
      <c r="H112" s="20"/>
      <c r="I112" s="20"/>
      <c r="J112" s="21">
        <f t="shared" si="37"/>
        <v>0</v>
      </c>
      <c r="K112" s="21">
        <f t="shared" si="37"/>
        <v>0</v>
      </c>
    </row>
    <row r="113" spans="1:11" ht="12.7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2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90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9.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ht="22.5" customHeight="1">
      <c r="A118" s="41" t="s">
        <v>24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22.5" customHeight="1">
      <c r="A119" s="48" t="s">
        <v>29</v>
      </c>
      <c r="B119" s="48"/>
      <c r="C119" s="48"/>
      <c r="D119" s="48"/>
      <c r="E119" s="36"/>
      <c r="F119" s="36"/>
      <c r="G119" s="36"/>
      <c r="H119" s="37" t="s">
        <v>35</v>
      </c>
      <c r="I119" s="36"/>
      <c r="J119" s="37"/>
      <c r="K119" s="36"/>
    </row>
    <row r="120" spans="1:11" ht="22.5" customHeight="1">
      <c r="A120" s="43" t="s">
        <v>0</v>
      </c>
      <c r="B120" s="44" t="s">
        <v>21</v>
      </c>
      <c r="C120" s="45"/>
      <c r="D120" s="45"/>
      <c r="E120" s="45"/>
      <c r="F120" s="45"/>
      <c r="G120" s="46"/>
      <c r="H120" s="44" t="s">
        <v>17</v>
      </c>
      <c r="I120" s="46"/>
      <c r="J120" s="44" t="s">
        <v>18</v>
      </c>
      <c r="K120" s="46"/>
    </row>
    <row r="121" spans="1:11" ht="22.5" customHeight="1">
      <c r="A121" s="43"/>
      <c r="B121" s="39" t="s">
        <v>1</v>
      </c>
      <c r="C121" s="47"/>
      <c r="D121" s="47" t="s">
        <v>20</v>
      </c>
      <c r="E121" s="40"/>
      <c r="F121" s="39" t="s">
        <v>19</v>
      </c>
      <c r="G121" s="40"/>
      <c r="H121" s="39"/>
      <c r="I121" s="40"/>
      <c r="J121" s="39"/>
      <c r="K121" s="40"/>
    </row>
    <row r="122" spans="1:11" ht="12.75">
      <c r="A122" s="43"/>
      <c r="B122" s="38" t="s">
        <v>16</v>
      </c>
      <c r="C122" s="38" t="s">
        <v>2</v>
      </c>
      <c r="D122" s="38" t="s">
        <v>16</v>
      </c>
      <c r="E122" s="38" t="s">
        <v>2</v>
      </c>
      <c r="F122" s="38" t="s">
        <v>16</v>
      </c>
      <c r="G122" s="38" t="s">
        <v>2</v>
      </c>
      <c r="H122" s="38" t="s">
        <v>16</v>
      </c>
      <c r="I122" s="38" t="s">
        <v>2</v>
      </c>
      <c r="J122" s="38" t="s">
        <v>16</v>
      </c>
      <c r="K122" s="38" t="s">
        <v>2</v>
      </c>
    </row>
    <row r="123" spans="1:11" ht="19.5" customHeight="1">
      <c r="A123" s="27" t="s">
        <v>5</v>
      </c>
      <c r="B123" s="20">
        <v>337</v>
      </c>
      <c r="C123" s="20">
        <v>74245</v>
      </c>
      <c r="D123" s="20">
        <v>867</v>
      </c>
      <c r="E123" s="20">
        <v>229318</v>
      </c>
      <c r="F123" s="22">
        <f aca="true" t="shared" si="38" ref="F123:F128">SUM(B123+D123)</f>
        <v>1204</v>
      </c>
      <c r="G123" s="22">
        <f aca="true" t="shared" si="39" ref="G123:G128">SUM(C123+E123)</f>
        <v>303563</v>
      </c>
      <c r="H123" s="20">
        <v>5</v>
      </c>
      <c r="I123" s="20">
        <v>1092</v>
      </c>
      <c r="J123" s="21">
        <f aca="true" t="shared" si="40" ref="J123:J128">SUM(B123+D123+H123)</f>
        <v>1209</v>
      </c>
      <c r="K123" s="21">
        <f aca="true" t="shared" si="41" ref="K123:K128">SUM(C123+E123+I123)</f>
        <v>304655</v>
      </c>
    </row>
    <row r="124" spans="1:11" ht="19.5" customHeight="1">
      <c r="A124" s="27" t="s">
        <v>3</v>
      </c>
      <c r="B124" s="20">
        <v>100</v>
      </c>
      <c r="C124" s="20">
        <v>35627</v>
      </c>
      <c r="D124" s="20">
        <v>104</v>
      </c>
      <c r="E124" s="20">
        <v>42171</v>
      </c>
      <c r="F124" s="22">
        <f t="shared" si="38"/>
        <v>204</v>
      </c>
      <c r="G124" s="22">
        <f t="shared" si="39"/>
        <v>77798</v>
      </c>
      <c r="H124" s="20">
        <v>10</v>
      </c>
      <c r="I124" s="20">
        <v>3400</v>
      </c>
      <c r="J124" s="21">
        <f t="shared" si="40"/>
        <v>214</v>
      </c>
      <c r="K124" s="21">
        <f t="shared" si="41"/>
        <v>81198</v>
      </c>
    </row>
    <row r="125" spans="1:11" ht="19.5" customHeight="1">
      <c r="A125" s="27" t="s">
        <v>4</v>
      </c>
      <c r="B125" s="20"/>
      <c r="C125" s="20"/>
      <c r="D125" s="20"/>
      <c r="E125" s="20"/>
      <c r="F125" s="22">
        <f t="shared" si="38"/>
        <v>0</v>
      </c>
      <c r="G125" s="22">
        <f t="shared" si="39"/>
        <v>0</v>
      </c>
      <c r="H125" s="20"/>
      <c r="I125" s="20"/>
      <c r="J125" s="21">
        <f t="shared" si="40"/>
        <v>0</v>
      </c>
      <c r="K125" s="21">
        <f t="shared" si="41"/>
        <v>0</v>
      </c>
    </row>
    <row r="126" spans="1:11" ht="19.5" customHeight="1">
      <c r="A126" s="27" t="s">
        <v>6</v>
      </c>
      <c r="B126" s="20">
        <v>615</v>
      </c>
      <c r="C126" s="20">
        <v>164188</v>
      </c>
      <c r="D126" s="20">
        <v>722</v>
      </c>
      <c r="E126" s="20">
        <v>178478</v>
      </c>
      <c r="F126" s="22">
        <f t="shared" si="38"/>
        <v>1337</v>
      </c>
      <c r="G126" s="22">
        <f t="shared" si="39"/>
        <v>342666</v>
      </c>
      <c r="H126" s="20">
        <v>188</v>
      </c>
      <c r="I126" s="20">
        <v>38916</v>
      </c>
      <c r="J126" s="21">
        <f t="shared" si="40"/>
        <v>1525</v>
      </c>
      <c r="K126" s="21">
        <f t="shared" si="41"/>
        <v>381582</v>
      </c>
    </row>
    <row r="127" spans="1:11" ht="19.5" customHeight="1">
      <c r="A127" s="27" t="s">
        <v>7</v>
      </c>
      <c r="B127" s="20">
        <v>133</v>
      </c>
      <c r="C127" s="20">
        <v>24148</v>
      </c>
      <c r="D127" s="20">
        <v>265</v>
      </c>
      <c r="E127" s="20">
        <v>56588</v>
      </c>
      <c r="F127" s="22">
        <f t="shared" si="38"/>
        <v>398</v>
      </c>
      <c r="G127" s="22">
        <f t="shared" si="39"/>
        <v>80736</v>
      </c>
      <c r="H127" s="20">
        <v>4</v>
      </c>
      <c r="I127" s="20">
        <v>673</v>
      </c>
      <c r="J127" s="21">
        <f t="shared" si="40"/>
        <v>402</v>
      </c>
      <c r="K127" s="21">
        <f t="shared" si="41"/>
        <v>81409</v>
      </c>
    </row>
    <row r="128" spans="1:11" ht="19.5" customHeight="1">
      <c r="A128" s="27" t="s">
        <v>8</v>
      </c>
      <c r="B128" s="20">
        <v>392</v>
      </c>
      <c r="C128" s="20">
        <v>67517</v>
      </c>
      <c r="D128" s="20">
        <v>3684</v>
      </c>
      <c r="E128" s="20">
        <v>654608</v>
      </c>
      <c r="F128" s="23">
        <f t="shared" si="38"/>
        <v>4076</v>
      </c>
      <c r="G128" s="23">
        <f t="shared" si="39"/>
        <v>722125</v>
      </c>
      <c r="H128" s="20">
        <v>42</v>
      </c>
      <c r="I128" s="20">
        <v>4120</v>
      </c>
      <c r="J128" s="21">
        <f t="shared" si="40"/>
        <v>4118</v>
      </c>
      <c r="K128" s="21">
        <f t="shared" si="41"/>
        <v>726245</v>
      </c>
    </row>
    <row r="129" spans="1:11" ht="19.5" customHeight="1">
      <c r="A129" s="27" t="s">
        <v>34</v>
      </c>
      <c r="B129" s="21">
        <f aca="true" t="shared" si="42" ref="B129:K129">SUM(B123:B128)</f>
        <v>1577</v>
      </c>
      <c r="C129" s="21">
        <f t="shared" si="42"/>
        <v>365725</v>
      </c>
      <c r="D129" s="21">
        <f t="shared" si="42"/>
        <v>5642</v>
      </c>
      <c r="E129" s="21">
        <f t="shared" si="42"/>
        <v>1161163</v>
      </c>
      <c r="F129" s="21">
        <f t="shared" si="42"/>
        <v>7219</v>
      </c>
      <c r="G129" s="21">
        <f t="shared" si="42"/>
        <v>1526888</v>
      </c>
      <c r="H129" s="21">
        <f t="shared" si="42"/>
        <v>249</v>
      </c>
      <c r="I129" s="21">
        <f t="shared" si="42"/>
        <v>48201</v>
      </c>
      <c r="J129" s="21">
        <f t="shared" si="42"/>
        <v>7468</v>
      </c>
      <c r="K129" s="21">
        <f t="shared" si="42"/>
        <v>1575089</v>
      </c>
    </row>
    <row r="130" spans="1:11" ht="19.5" customHeight="1">
      <c r="A130" s="29"/>
      <c r="B130" s="25"/>
      <c r="C130" s="25"/>
      <c r="D130" s="25"/>
      <c r="E130" s="25"/>
      <c r="F130" s="24"/>
      <c r="G130" s="24"/>
      <c r="H130" s="25"/>
      <c r="I130" s="25"/>
      <c r="J130" s="24"/>
      <c r="K130" s="26"/>
    </row>
    <row r="131" spans="1:11" ht="19.5" customHeight="1">
      <c r="A131" s="27" t="s">
        <v>10</v>
      </c>
      <c r="B131" s="20">
        <v>2599</v>
      </c>
      <c r="C131" s="20">
        <v>226068</v>
      </c>
      <c r="D131" s="20"/>
      <c r="E131" s="20"/>
      <c r="F131" s="22">
        <f aca="true" t="shared" si="43" ref="F131:G135">SUM(B131+D131)</f>
        <v>2599</v>
      </c>
      <c r="G131" s="22">
        <f t="shared" si="43"/>
        <v>226068</v>
      </c>
      <c r="H131" s="20">
        <v>35</v>
      </c>
      <c r="I131" s="20">
        <v>2762</v>
      </c>
      <c r="J131" s="21">
        <f aca="true" t="shared" si="44" ref="J131:K133">SUM(B131+D131+H131)</f>
        <v>2634</v>
      </c>
      <c r="K131" s="21">
        <f t="shared" si="44"/>
        <v>228830</v>
      </c>
    </row>
    <row r="132" spans="1:11" ht="19.5" customHeight="1">
      <c r="A132" s="27" t="s">
        <v>11</v>
      </c>
      <c r="B132" s="20">
        <v>50</v>
      </c>
      <c r="C132" s="20">
        <v>589</v>
      </c>
      <c r="D132" s="20"/>
      <c r="E132" s="20"/>
      <c r="F132" s="22">
        <f t="shared" si="43"/>
        <v>50</v>
      </c>
      <c r="G132" s="22">
        <f t="shared" si="43"/>
        <v>589</v>
      </c>
      <c r="H132" s="20"/>
      <c r="I132" s="20"/>
      <c r="J132" s="21">
        <f t="shared" si="44"/>
        <v>50</v>
      </c>
      <c r="K132" s="21">
        <f t="shared" si="44"/>
        <v>589</v>
      </c>
    </row>
    <row r="133" spans="1:11" ht="19.5" customHeight="1">
      <c r="A133" s="27" t="s">
        <v>12</v>
      </c>
      <c r="B133" s="20">
        <v>67</v>
      </c>
      <c r="C133" s="20">
        <v>910</v>
      </c>
      <c r="D133" s="20"/>
      <c r="E133" s="20"/>
      <c r="F133" s="22">
        <f t="shared" si="43"/>
        <v>67</v>
      </c>
      <c r="G133" s="22">
        <f t="shared" si="43"/>
        <v>910</v>
      </c>
      <c r="H133" s="20"/>
      <c r="I133" s="20"/>
      <c r="J133" s="21">
        <f t="shared" si="44"/>
        <v>67</v>
      </c>
      <c r="K133" s="21">
        <f t="shared" si="44"/>
        <v>910</v>
      </c>
    </row>
    <row r="134" spans="1:11" ht="19.5" customHeight="1">
      <c r="A134" s="27" t="s">
        <v>13</v>
      </c>
      <c r="B134" s="20"/>
      <c r="C134" s="20"/>
      <c r="D134" s="20"/>
      <c r="E134" s="20"/>
      <c r="F134" s="22">
        <f t="shared" si="43"/>
        <v>0</v>
      </c>
      <c r="G134" s="22">
        <f t="shared" si="43"/>
        <v>0</v>
      </c>
      <c r="H134" s="20"/>
      <c r="I134" s="20"/>
      <c r="J134" s="21"/>
      <c r="K134" s="21"/>
    </row>
    <row r="135" spans="1:11" ht="19.5" customHeight="1">
      <c r="A135" s="27" t="s">
        <v>14</v>
      </c>
      <c r="B135" s="20"/>
      <c r="C135" s="20"/>
      <c r="D135" s="20"/>
      <c r="E135" s="20"/>
      <c r="F135" s="22">
        <f t="shared" si="43"/>
        <v>0</v>
      </c>
      <c r="G135" s="22">
        <f t="shared" si="43"/>
        <v>0</v>
      </c>
      <c r="H135" s="20"/>
      <c r="I135" s="20"/>
      <c r="J135" s="21"/>
      <c r="K135" s="21"/>
    </row>
    <row r="136" spans="1:11" ht="12.7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2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90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ht="19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ht="22.5" customHeight="1">
      <c r="A141" s="41" t="s">
        <v>24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22.5" customHeight="1">
      <c r="A142" s="48" t="s">
        <v>30</v>
      </c>
      <c r="B142" s="48"/>
      <c r="C142" s="48"/>
      <c r="D142" s="48"/>
      <c r="E142" s="48"/>
      <c r="F142" s="36"/>
      <c r="G142" s="36"/>
      <c r="H142" s="37" t="s">
        <v>35</v>
      </c>
      <c r="I142" s="36"/>
      <c r="J142" s="37"/>
      <c r="K142" s="36"/>
    </row>
    <row r="143" spans="1:11" ht="22.5" customHeight="1">
      <c r="A143" s="43" t="s">
        <v>0</v>
      </c>
      <c r="B143" s="44" t="s">
        <v>21</v>
      </c>
      <c r="C143" s="45"/>
      <c r="D143" s="45"/>
      <c r="E143" s="45"/>
      <c r="F143" s="45"/>
      <c r="G143" s="46"/>
      <c r="H143" s="44" t="s">
        <v>17</v>
      </c>
      <c r="I143" s="46"/>
      <c r="J143" s="44" t="s">
        <v>18</v>
      </c>
      <c r="K143" s="46"/>
    </row>
    <row r="144" spans="1:11" ht="22.5" customHeight="1">
      <c r="A144" s="43"/>
      <c r="B144" s="39" t="s">
        <v>1</v>
      </c>
      <c r="C144" s="47"/>
      <c r="D144" s="47" t="s">
        <v>20</v>
      </c>
      <c r="E144" s="40"/>
      <c r="F144" s="39" t="s">
        <v>19</v>
      </c>
      <c r="G144" s="40"/>
      <c r="H144" s="39"/>
      <c r="I144" s="40"/>
      <c r="J144" s="39"/>
      <c r="K144" s="40"/>
    </row>
    <row r="145" spans="1:11" ht="12.75">
      <c r="A145" s="43"/>
      <c r="B145" s="38" t="s">
        <v>16</v>
      </c>
      <c r="C145" s="38" t="s">
        <v>2</v>
      </c>
      <c r="D145" s="38" t="s">
        <v>16</v>
      </c>
      <c r="E145" s="38" t="s">
        <v>2</v>
      </c>
      <c r="F145" s="38" t="s">
        <v>16</v>
      </c>
      <c r="G145" s="38" t="s">
        <v>2</v>
      </c>
      <c r="H145" s="38" t="s">
        <v>16</v>
      </c>
      <c r="I145" s="38" t="s">
        <v>2</v>
      </c>
      <c r="J145" s="38" t="s">
        <v>16</v>
      </c>
      <c r="K145" s="38" t="s">
        <v>2</v>
      </c>
    </row>
    <row r="146" spans="1:11" ht="19.5" customHeight="1">
      <c r="A146" s="27" t="s">
        <v>5</v>
      </c>
      <c r="B146" s="20">
        <v>201</v>
      </c>
      <c r="C146" s="20">
        <v>38170</v>
      </c>
      <c r="D146" s="20">
        <v>98</v>
      </c>
      <c r="E146" s="20">
        <v>20389</v>
      </c>
      <c r="F146" s="22">
        <f aca="true" t="shared" si="45" ref="F146:F151">SUM(B146+D146)</f>
        <v>299</v>
      </c>
      <c r="G146" s="22">
        <f aca="true" t="shared" si="46" ref="G146:G151">SUM(C146+E146)</f>
        <v>58559</v>
      </c>
      <c r="H146" s="20">
        <v>3</v>
      </c>
      <c r="I146" s="20">
        <v>510</v>
      </c>
      <c r="J146" s="21">
        <f aca="true" t="shared" si="47" ref="J146:J151">SUM(B146+D146+H146)</f>
        <v>302</v>
      </c>
      <c r="K146" s="21">
        <f aca="true" t="shared" si="48" ref="K146:K151">SUM(C146+E146+I146)</f>
        <v>59069</v>
      </c>
    </row>
    <row r="147" spans="1:11" ht="19.5" customHeight="1">
      <c r="A147" s="27" t="s">
        <v>3</v>
      </c>
      <c r="B147" s="20">
        <v>31</v>
      </c>
      <c r="C147" s="20">
        <v>9839</v>
      </c>
      <c r="D147" s="20">
        <v>34</v>
      </c>
      <c r="E147" s="20">
        <v>11854</v>
      </c>
      <c r="F147" s="22">
        <f t="shared" si="45"/>
        <v>65</v>
      </c>
      <c r="G147" s="22">
        <f t="shared" si="46"/>
        <v>21693</v>
      </c>
      <c r="H147" s="20"/>
      <c r="I147" s="20"/>
      <c r="J147" s="21">
        <f t="shared" si="47"/>
        <v>65</v>
      </c>
      <c r="K147" s="21">
        <f t="shared" si="48"/>
        <v>21693</v>
      </c>
    </row>
    <row r="148" spans="1:11" ht="19.5" customHeight="1">
      <c r="A148" s="27" t="s">
        <v>4</v>
      </c>
      <c r="B148" s="20">
        <v>2</v>
      </c>
      <c r="C148" s="20">
        <v>781</v>
      </c>
      <c r="D148" s="20">
        <v>6</v>
      </c>
      <c r="E148" s="20">
        <v>3091</v>
      </c>
      <c r="F148" s="22">
        <f t="shared" si="45"/>
        <v>8</v>
      </c>
      <c r="G148" s="22">
        <f t="shared" si="46"/>
        <v>3872</v>
      </c>
      <c r="H148" s="20"/>
      <c r="I148" s="20"/>
      <c r="J148" s="21">
        <f t="shared" si="47"/>
        <v>8</v>
      </c>
      <c r="K148" s="21">
        <f t="shared" si="48"/>
        <v>3872</v>
      </c>
    </row>
    <row r="149" spans="1:11" ht="19.5" customHeight="1">
      <c r="A149" s="27" t="s">
        <v>6</v>
      </c>
      <c r="B149" s="20">
        <v>480</v>
      </c>
      <c r="C149" s="20">
        <v>118206</v>
      </c>
      <c r="D149" s="20">
        <v>421</v>
      </c>
      <c r="E149" s="20">
        <v>98301</v>
      </c>
      <c r="F149" s="22">
        <f t="shared" si="45"/>
        <v>901</v>
      </c>
      <c r="G149" s="22">
        <f t="shared" si="46"/>
        <v>216507</v>
      </c>
      <c r="H149" s="20">
        <v>65</v>
      </c>
      <c r="I149" s="20">
        <v>12496</v>
      </c>
      <c r="J149" s="21">
        <f t="shared" si="47"/>
        <v>966</v>
      </c>
      <c r="K149" s="21">
        <f t="shared" si="48"/>
        <v>229003</v>
      </c>
    </row>
    <row r="150" spans="1:11" ht="19.5" customHeight="1">
      <c r="A150" s="27" t="s">
        <v>7</v>
      </c>
      <c r="B150" s="20">
        <v>117</v>
      </c>
      <c r="C150" s="20">
        <v>20236</v>
      </c>
      <c r="D150" s="20">
        <v>17</v>
      </c>
      <c r="E150" s="20">
        <v>3149</v>
      </c>
      <c r="F150" s="22">
        <f t="shared" si="45"/>
        <v>134</v>
      </c>
      <c r="G150" s="22">
        <f t="shared" si="46"/>
        <v>23385</v>
      </c>
      <c r="H150" s="20">
        <v>8</v>
      </c>
      <c r="I150" s="20">
        <v>1225</v>
      </c>
      <c r="J150" s="21">
        <f t="shared" si="47"/>
        <v>142</v>
      </c>
      <c r="K150" s="21">
        <f t="shared" si="48"/>
        <v>24610</v>
      </c>
    </row>
    <row r="151" spans="1:11" ht="19.5" customHeight="1">
      <c r="A151" s="27" t="s">
        <v>8</v>
      </c>
      <c r="B151" s="20">
        <v>269</v>
      </c>
      <c r="C151" s="20">
        <v>37224</v>
      </c>
      <c r="D151" s="20">
        <v>578</v>
      </c>
      <c r="E151" s="20">
        <v>94636</v>
      </c>
      <c r="F151" s="23">
        <f t="shared" si="45"/>
        <v>847</v>
      </c>
      <c r="G151" s="23">
        <f t="shared" si="46"/>
        <v>131860</v>
      </c>
      <c r="H151" s="20">
        <v>8</v>
      </c>
      <c r="I151" s="20">
        <v>1249</v>
      </c>
      <c r="J151" s="21">
        <f t="shared" si="47"/>
        <v>855</v>
      </c>
      <c r="K151" s="21">
        <f t="shared" si="48"/>
        <v>133109</v>
      </c>
    </row>
    <row r="152" spans="1:11" ht="19.5" customHeight="1">
      <c r="A152" s="27" t="s">
        <v>34</v>
      </c>
      <c r="B152" s="21">
        <f aca="true" t="shared" si="49" ref="B152:K152">SUM(B146:B151)</f>
        <v>1100</v>
      </c>
      <c r="C152" s="21">
        <f t="shared" si="49"/>
        <v>224456</v>
      </c>
      <c r="D152" s="21">
        <f t="shared" si="49"/>
        <v>1154</v>
      </c>
      <c r="E152" s="21">
        <f t="shared" si="49"/>
        <v>231420</v>
      </c>
      <c r="F152" s="21">
        <f t="shared" si="49"/>
        <v>2254</v>
      </c>
      <c r="G152" s="21">
        <f t="shared" si="49"/>
        <v>455876</v>
      </c>
      <c r="H152" s="21">
        <f t="shared" si="49"/>
        <v>84</v>
      </c>
      <c r="I152" s="21">
        <f t="shared" si="49"/>
        <v>15480</v>
      </c>
      <c r="J152" s="21">
        <f t="shared" si="49"/>
        <v>2338</v>
      </c>
      <c r="K152" s="21">
        <f t="shared" si="49"/>
        <v>471356</v>
      </c>
    </row>
    <row r="153" spans="1:11" ht="19.5" customHeight="1">
      <c r="A153" s="29"/>
      <c r="B153" s="25"/>
      <c r="C153" s="25"/>
      <c r="D153" s="25"/>
      <c r="E153" s="25"/>
      <c r="F153" s="24"/>
      <c r="G153" s="24"/>
      <c r="H153" s="25"/>
      <c r="I153" s="25"/>
      <c r="J153" s="24"/>
      <c r="K153" s="26"/>
    </row>
    <row r="154" spans="1:11" ht="19.5" customHeight="1">
      <c r="A154" s="27" t="s">
        <v>10</v>
      </c>
      <c r="B154" s="20">
        <v>2349</v>
      </c>
      <c r="C154" s="20">
        <v>207994</v>
      </c>
      <c r="D154" s="20"/>
      <c r="E154" s="20"/>
      <c r="F154" s="22">
        <f aca="true" t="shared" si="50" ref="F154:G158">SUM(B154+D154)</f>
        <v>2349</v>
      </c>
      <c r="G154" s="22">
        <f t="shared" si="50"/>
        <v>207994</v>
      </c>
      <c r="H154" s="20">
        <v>6</v>
      </c>
      <c r="I154" s="20">
        <v>376</v>
      </c>
      <c r="J154" s="21">
        <f aca="true" t="shared" si="51" ref="J154:K158">SUM(B154+D154+H154)</f>
        <v>2355</v>
      </c>
      <c r="K154" s="21">
        <f t="shared" si="51"/>
        <v>208370</v>
      </c>
    </row>
    <row r="155" spans="1:11" ht="19.5" customHeight="1">
      <c r="A155" s="27" t="s">
        <v>11</v>
      </c>
      <c r="B155" s="20">
        <v>21</v>
      </c>
      <c r="C155" s="20">
        <v>233</v>
      </c>
      <c r="D155" s="20"/>
      <c r="E155" s="20"/>
      <c r="F155" s="22">
        <f t="shared" si="50"/>
        <v>21</v>
      </c>
      <c r="G155" s="22">
        <f t="shared" si="50"/>
        <v>233</v>
      </c>
      <c r="H155" s="20"/>
      <c r="I155" s="20"/>
      <c r="J155" s="21">
        <f t="shared" si="51"/>
        <v>21</v>
      </c>
      <c r="K155" s="21">
        <f t="shared" si="51"/>
        <v>233</v>
      </c>
    </row>
    <row r="156" spans="1:11" ht="19.5" customHeight="1">
      <c r="A156" s="27" t="s">
        <v>12</v>
      </c>
      <c r="B156" s="20">
        <v>26</v>
      </c>
      <c r="C156" s="20">
        <v>248</v>
      </c>
      <c r="D156" s="20"/>
      <c r="E156" s="20"/>
      <c r="F156" s="22">
        <f t="shared" si="50"/>
        <v>26</v>
      </c>
      <c r="G156" s="22">
        <f t="shared" si="50"/>
        <v>248</v>
      </c>
      <c r="H156" s="20"/>
      <c r="I156" s="20"/>
      <c r="J156" s="21">
        <f t="shared" si="51"/>
        <v>26</v>
      </c>
      <c r="K156" s="21">
        <f t="shared" si="51"/>
        <v>248</v>
      </c>
    </row>
    <row r="157" spans="1:11" ht="19.5" customHeight="1">
      <c r="A157" s="27" t="s">
        <v>13</v>
      </c>
      <c r="B157" s="20"/>
      <c r="C157" s="20"/>
      <c r="D157" s="20"/>
      <c r="E157" s="20"/>
      <c r="F157" s="22">
        <f t="shared" si="50"/>
        <v>0</v>
      </c>
      <c r="G157" s="22">
        <f t="shared" si="50"/>
        <v>0</v>
      </c>
      <c r="H157" s="20"/>
      <c r="I157" s="20"/>
      <c r="J157" s="21">
        <f t="shared" si="51"/>
        <v>0</v>
      </c>
      <c r="K157" s="21">
        <f t="shared" si="51"/>
        <v>0</v>
      </c>
    </row>
    <row r="158" spans="1:11" ht="19.5" customHeight="1">
      <c r="A158" s="27" t="s">
        <v>14</v>
      </c>
      <c r="B158" s="20"/>
      <c r="C158" s="20"/>
      <c r="D158" s="20"/>
      <c r="E158" s="20"/>
      <c r="F158" s="22">
        <f t="shared" si="50"/>
        <v>0</v>
      </c>
      <c r="G158" s="22">
        <f t="shared" si="50"/>
        <v>0</v>
      </c>
      <c r="H158" s="20"/>
      <c r="I158" s="20"/>
      <c r="J158" s="21">
        <f t="shared" si="51"/>
        <v>0</v>
      </c>
      <c r="K158" s="21">
        <f t="shared" si="51"/>
        <v>0</v>
      </c>
    </row>
    <row r="159" spans="1:11" ht="12.7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2"/>
    </row>
    <row r="160" spans="1:11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1:11" ht="90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19.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ht="22.5" customHeight="1">
      <c r="A164" s="41" t="s">
        <v>24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</row>
    <row r="165" spans="1:11" ht="22.5" customHeight="1">
      <c r="A165" s="48" t="s">
        <v>31</v>
      </c>
      <c r="B165" s="48"/>
      <c r="C165" s="48"/>
      <c r="D165" s="48"/>
      <c r="E165" s="36"/>
      <c r="F165" s="36"/>
      <c r="G165" s="36"/>
      <c r="H165" s="37" t="s">
        <v>35</v>
      </c>
      <c r="I165" s="36"/>
      <c r="J165" s="37"/>
      <c r="K165" s="36"/>
    </row>
    <row r="166" spans="1:11" ht="22.5" customHeight="1">
      <c r="A166" s="43" t="s">
        <v>0</v>
      </c>
      <c r="B166" s="44" t="s">
        <v>21</v>
      </c>
      <c r="C166" s="45"/>
      <c r="D166" s="45"/>
      <c r="E166" s="45"/>
      <c r="F166" s="45"/>
      <c r="G166" s="46"/>
      <c r="H166" s="44" t="s">
        <v>17</v>
      </c>
      <c r="I166" s="46"/>
      <c r="J166" s="44" t="s">
        <v>18</v>
      </c>
      <c r="K166" s="46"/>
    </row>
    <row r="167" spans="1:11" ht="22.5" customHeight="1">
      <c r="A167" s="43"/>
      <c r="B167" s="39" t="s">
        <v>1</v>
      </c>
      <c r="C167" s="47"/>
      <c r="D167" s="47" t="s">
        <v>20</v>
      </c>
      <c r="E167" s="40"/>
      <c r="F167" s="39" t="s">
        <v>19</v>
      </c>
      <c r="G167" s="40"/>
      <c r="H167" s="39"/>
      <c r="I167" s="40"/>
      <c r="J167" s="39"/>
      <c r="K167" s="40"/>
    </row>
    <row r="168" spans="1:11" ht="12.75">
      <c r="A168" s="43"/>
      <c r="B168" s="38" t="s">
        <v>16</v>
      </c>
      <c r="C168" s="38" t="s">
        <v>2</v>
      </c>
      <c r="D168" s="38" t="s">
        <v>16</v>
      </c>
      <c r="E168" s="38" t="s">
        <v>2</v>
      </c>
      <c r="F168" s="38" t="s">
        <v>16</v>
      </c>
      <c r="G168" s="38" t="s">
        <v>2</v>
      </c>
      <c r="H168" s="38" t="s">
        <v>16</v>
      </c>
      <c r="I168" s="38" t="s">
        <v>2</v>
      </c>
      <c r="J168" s="38" t="s">
        <v>16</v>
      </c>
      <c r="K168" s="38" t="s">
        <v>2</v>
      </c>
    </row>
    <row r="169" spans="1:11" ht="19.5" customHeight="1">
      <c r="A169" s="27" t="s">
        <v>5</v>
      </c>
      <c r="B169" s="20">
        <v>133</v>
      </c>
      <c r="C169" s="20">
        <v>29786</v>
      </c>
      <c r="D169" s="20"/>
      <c r="E169" s="20"/>
      <c r="F169" s="22">
        <f aca="true" t="shared" si="52" ref="F169:F174">SUM(B169+D169)</f>
        <v>133</v>
      </c>
      <c r="G169" s="22">
        <f aca="true" t="shared" si="53" ref="G169:G174">SUM(C169+E169)</f>
        <v>29786</v>
      </c>
      <c r="H169" s="20"/>
      <c r="I169" s="20"/>
      <c r="J169" s="21">
        <f aca="true" t="shared" si="54" ref="J169:J174">SUM(B169+D169+H169)</f>
        <v>133</v>
      </c>
      <c r="K169" s="21">
        <f aca="true" t="shared" si="55" ref="K169:K174">SUM(C169+E169+I169)</f>
        <v>29786</v>
      </c>
    </row>
    <row r="170" spans="1:11" ht="19.5" customHeight="1">
      <c r="A170" s="27" t="s">
        <v>3</v>
      </c>
      <c r="B170" s="20">
        <v>19</v>
      </c>
      <c r="C170" s="20">
        <v>7178</v>
      </c>
      <c r="D170" s="20"/>
      <c r="E170" s="20"/>
      <c r="F170" s="22">
        <f t="shared" si="52"/>
        <v>19</v>
      </c>
      <c r="G170" s="22">
        <f t="shared" si="53"/>
        <v>7178</v>
      </c>
      <c r="H170" s="20"/>
      <c r="I170" s="20"/>
      <c r="J170" s="21">
        <f t="shared" si="54"/>
        <v>19</v>
      </c>
      <c r="K170" s="21">
        <f t="shared" si="55"/>
        <v>7178</v>
      </c>
    </row>
    <row r="171" spans="1:11" ht="19.5" customHeight="1">
      <c r="A171" s="27" t="s">
        <v>4</v>
      </c>
      <c r="B171" s="20"/>
      <c r="C171" s="20"/>
      <c r="D171" s="20"/>
      <c r="E171" s="20"/>
      <c r="F171" s="22">
        <f t="shared" si="52"/>
        <v>0</v>
      </c>
      <c r="G171" s="22">
        <f t="shared" si="53"/>
        <v>0</v>
      </c>
      <c r="H171" s="20"/>
      <c r="I171" s="20"/>
      <c r="J171" s="21">
        <f t="shared" si="54"/>
        <v>0</v>
      </c>
      <c r="K171" s="21">
        <f t="shared" si="55"/>
        <v>0</v>
      </c>
    </row>
    <row r="172" spans="1:11" ht="19.5" customHeight="1">
      <c r="A172" s="27" t="s">
        <v>6</v>
      </c>
      <c r="B172" s="20">
        <v>62</v>
      </c>
      <c r="C172" s="20">
        <v>15916</v>
      </c>
      <c r="D172" s="20"/>
      <c r="E172" s="20"/>
      <c r="F172" s="22">
        <f t="shared" si="52"/>
        <v>62</v>
      </c>
      <c r="G172" s="22">
        <f t="shared" si="53"/>
        <v>15916</v>
      </c>
      <c r="H172" s="20">
        <v>62</v>
      </c>
      <c r="I172" s="20">
        <v>13282</v>
      </c>
      <c r="J172" s="21">
        <f t="shared" si="54"/>
        <v>124</v>
      </c>
      <c r="K172" s="21">
        <f t="shared" si="55"/>
        <v>29198</v>
      </c>
    </row>
    <row r="173" spans="1:11" ht="19.5" customHeight="1">
      <c r="A173" s="27" t="s">
        <v>7</v>
      </c>
      <c r="B173" s="20">
        <v>64</v>
      </c>
      <c r="C173" s="20">
        <v>12103</v>
      </c>
      <c r="D173" s="20"/>
      <c r="E173" s="20"/>
      <c r="F173" s="22">
        <f t="shared" si="52"/>
        <v>64</v>
      </c>
      <c r="G173" s="22">
        <f t="shared" si="53"/>
        <v>12103</v>
      </c>
      <c r="H173" s="20"/>
      <c r="I173" s="20"/>
      <c r="J173" s="21">
        <f t="shared" si="54"/>
        <v>64</v>
      </c>
      <c r="K173" s="21">
        <f t="shared" si="55"/>
        <v>12103</v>
      </c>
    </row>
    <row r="174" spans="1:11" ht="19.5" customHeight="1">
      <c r="A174" s="27" t="s">
        <v>8</v>
      </c>
      <c r="B174" s="20">
        <v>81</v>
      </c>
      <c r="C174" s="20">
        <v>11556</v>
      </c>
      <c r="D174" s="20"/>
      <c r="E174" s="20"/>
      <c r="F174" s="23">
        <f t="shared" si="52"/>
        <v>81</v>
      </c>
      <c r="G174" s="23">
        <f t="shared" si="53"/>
        <v>11556</v>
      </c>
      <c r="H174" s="20">
        <v>2</v>
      </c>
      <c r="I174" s="20">
        <v>230</v>
      </c>
      <c r="J174" s="21">
        <f t="shared" si="54"/>
        <v>83</v>
      </c>
      <c r="K174" s="21">
        <f t="shared" si="55"/>
        <v>11786</v>
      </c>
    </row>
    <row r="175" spans="1:11" ht="19.5" customHeight="1">
      <c r="A175" s="27" t="s">
        <v>34</v>
      </c>
      <c r="B175" s="21">
        <f aca="true" t="shared" si="56" ref="B175:K175">SUM(B169:B174)</f>
        <v>359</v>
      </c>
      <c r="C175" s="21">
        <f t="shared" si="56"/>
        <v>76539</v>
      </c>
      <c r="D175" s="21">
        <f t="shared" si="56"/>
        <v>0</v>
      </c>
      <c r="E175" s="21">
        <f t="shared" si="56"/>
        <v>0</v>
      </c>
      <c r="F175" s="21">
        <f t="shared" si="56"/>
        <v>359</v>
      </c>
      <c r="G175" s="21">
        <f t="shared" si="56"/>
        <v>76539</v>
      </c>
      <c r="H175" s="21">
        <f t="shared" si="56"/>
        <v>64</v>
      </c>
      <c r="I175" s="21">
        <f t="shared" si="56"/>
        <v>13512</v>
      </c>
      <c r="J175" s="21">
        <f t="shared" si="56"/>
        <v>423</v>
      </c>
      <c r="K175" s="21">
        <f t="shared" si="56"/>
        <v>90051</v>
      </c>
    </row>
    <row r="176" spans="1:11" ht="19.5" customHeight="1">
      <c r="A176" s="29"/>
      <c r="B176" s="25"/>
      <c r="C176" s="25"/>
      <c r="D176" s="25"/>
      <c r="E176" s="25"/>
      <c r="F176" s="24"/>
      <c r="G176" s="24"/>
      <c r="H176" s="25"/>
      <c r="I176" s="25"/>
      <c r="J176" s="24"/>
      <c r="K176" s="26"/>
    </row>
    <row r="177" spans="1:11" ht="19.5" customHeight="1">
      <c r="A177" s="27" t="s">
        <v>10</v>
      </c>
      <c r="B177" s="20">
        <v>1424</v>
      </c>
      <c r="C177" s="20">
        <v>114420</v>
      </c>
      <c r="D177" s="20"/>
      <c r="E177" s="20"/>
      <c r="F177" s="22">
        <f aca="true" t="shared" si="57" ref="F177:G181">SUM(B177+D177)</f>
        <v>1424</v>
      </c>
      <c r="G177" s="22">
        <f t="shared" si="57"/>
        <v>114420</v>
      </c>
      <c r="H177" s="20">
        <v>1</v>
      </c>
      <c r="I177" s="20">
        <v>105</v>
      </c>
      <c r="J177" s="21">
        <f aca="true" t="shared" si="58" ref="J177:K181">SUM(B177+D177+H177)</f>
        <v>1425</v>
      </c>
      <c r="K177" s="21">
        <f t="shared" si="58"/>
        <v>114525</v>
      </c>
    </row>
    <row r="178" spans="1:11" ht="19.5" customHeight="1">
      <c r="A178" s="27" t="s">
        <v>11</v>
      </c>
      <c r="B178" s="20">
        <v>145</v>
      </c>
      <c r="C178" s="20">
        <v>1824</v>
      </c>
      <c r="D178" s="20"/>
      <c r="E178" s="20"/>
      <c r="F178" s="22">
        <f t="shared" si="57"/>
        <v>145</v>
      </c>
      <c r="G178" s="22">
        <f t="shared" si="57"/>
        <v>1824</v>
      </c>
      <c r="H178" s="20">
        <v>1</v>
      </c>
      <c r="I178" s="20">
        <v>12</v>
      </c>
      <c r="J178" s="21">
        <f t="shared" si="58"/>
        <v>146</v>
      </c>
      <c r="K178" s="21">
        <f t="shared" si="58"/>
        <v>1836</v>
      </c>
    </row>
    <row r="179" spans="1:11" ht="19.5" customHeight="1">
      <c r="A179" s="27" t="s">
        <v>12</v>
      </c>
      <c r="B179" s="20">
        <v>5</v>
      </c>
      <c r="C179" s="20">
        <v>112</v>
      </c>
      <c r="D179" s="20"/>
      <c r="E179" s="20"/>
      <c r="F179" s="22">
        <f t="shared" si="57"/>
        <v>5</v>
      </c>
      <c r="G179" s="22">
        <f t="shared" si="57"/>
        <v>112</v>
      </c>
      <c r="H179" s="20"/>
      <c r="I179" s="20"/>
      <c r="J179" s="21">
        <f t="shared" si="58"/>
        <v>5</v>
      </c>
      <c r="K179" s="21">
        <f t="shared" si="58"/>
        <v>112</v>
      </c>
    </row>
    <row r="180" spans="1:11" ht="19.5" customHeight="1">
      <c r="A180" s="27" t="s">
        <v>13</v>
      </c>
      <c r="B180" s="20"/>
      <c r="C180" s="20"/>
      <c r="D180" s="20"/>
      <c r="E180" s="20"/>
      <c r="F180" s="22">
        <f t="shared" si="57"/>
        <v>0</v>
      </c>
      <c r="G180" s="22">
        <f t="shared" si="57"/>
        <v>0</v>
      </c>
      <c r="H180" s="20"/>
      <c r="I180" s="20"/>
      <c r="J180" s="21">
        <f t="shared" si="58"/>
        <v>0</v>
      </c>
      <c r="K180" s="21">
        <f t="shared" si="58"/>
        <v>0</v>
      </c>
    </row>
    <row r="181" spans="1:11" ht="19.5" customHeight="1">
      <c r="A181" s="27" t="s">
        <v>14</v>
      </c>
      <c r="B181" s="20"/>
      <c r="C181" s="20"/>
      <c r="D181" s="20"/>
      <c r="E181" s="20"/>
      <c r="F181" s="22">
        <f t="shared" si="57"/>
        <v>0</v>
      </c>
      <c r="G181" s="22">
        <f t="shared" si="57"/>
        <v>0</v>
      </c>
      <c r="H181" s="20"/>
      <c r="I181" s="20"/>
      <c r="J181" s="21">
        <f t="shared" si="58"/>
        <v>0</v>
      </c>
      <c r="K181" s="21">
        <f t="shared" si="58"/>
        <v>0</v>
      </c>
    </row>
    <row r="182" spans="1:11" ht="12.7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2"/>
    </row>
    <row r="183" spans="1:11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</row>
    <row r="184" spans="1:11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</row>
    <row r="185" spans="1:11" ht="90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1:11" ht="19.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</row>
    <row r="187" spans="1:11" ht="22.5" customHeight="1">
      <c r="A187" s="41" t="s">
        <v>24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</row>
    <row r="188" spans="1:11" ht="22.5" customHeight="1">
      <c r="A188" s="42" t="s">
        <v>32</v>
      </c>
      <c r="B188" s="42"/>
      <c r="C188" s="42"/>
      <c r="D188" s="36"/>
      <c r="E188" s="36"/>
      <c r="F188" s="36"/>
      <c r="G188" s="36"/>
      <c r="H188" s="37" t="s">
        <v>35</v>
      </c>
      <c r="I188" s="36"/>
      <c r="J188" s="37"/>
      <c r="K188" s="36"/>
    </row>
    <row r="189" spans="1:11" ht="22.5" customHeight="1">
      <c r="A189" s="43" t="s">
        <v>0</v>
      </c>
      <c r="B189" s="44" t="s">
        <v>21</v>
      </c>
      <c r="C189" s="45"/>
      <c r="D189" s="45"/>
      <c r="E189" s="45"/>
      <c r="F189" s="45"/>
      <c r="G189" s="46"/>
      <c r="H189" s="44" t="s">
        <v>17</v>
      </c>
      <c r="I189" s="46"/>
      <c r="J189" s="44" t="s">
        <v>18</v>
      </c>
      <c r="K189" s="46"/>
    </row>
    <row r="190" spans="1:11" ht="22.5" customHeight="1">
      <c r="A190" s="43"/>
      <c r="B190" s="39" t="s">
        <v>1</v>
      </c>
      <c r="C190" s="47"/>
      <c r="D190" s="47" t="s">
        <v>20</v>
      </c>
      <c r="E190" s="40"/>
      <c r="F190" s="39" t="s">
        <v>19</v>
      </c>
      <c r="G190" s="40"/>
      <c r="H190" s="39"/>
      <c r="I190" s="40"/>
      <c r="J190" s="39"/>
      <c r="K190" s="40"/>
    </row>
    <row r="191" spans="1:11" ht="12.75">
      <c r="A191" s="43"/>
      <c r="B191" s="38" t="s">
        <v>16</v>
      </c>
      <c r="C191" s="38" t="s">
        <v>2</v>
      </c>
      <c r="D191" s="38" t="s">
        <v>16</v>
      </c>
      <c r="E191" s="38" t="s">
        <v>2</v>
      </c>
      <c r="F191" s="38" t="s">
        <v>16</v>
      </c>
      <c r="G191" s="38" t="s">
        <v>2</v>
      </c>
      <c r="H191" s="38" t="s">
        <v>16</v>
      </c>
      <c r="I191" s="38" t="s">
        <v>2</v>
      </c>
      <c r="J191" s="38" t="s">
        <v>16</v>
      </c>
      <c r="K191" s="38" t="s">
        <v>2</v>
      </c>
    </row>
    <row r="192" spans="1:11" ht="19.5" customHeight="1">
      <c r="A192" s="27" t="s">
        <v>5</v>
      </c>
      <c r="B192" s="20">
        <v>106</v>
      </c>
      <c r="C192" s="20">
        <v>19855</v>
      </c>
      <c r="D192" s="20"/>
      <c r="E192" s="20"/>
      <c r="F192" s="22">
        <f aca="true" t="shared" si="59" ref="F192:F197">SUM(B192+D192)</f>
        <v>106</v>
      </c>
      <c r="G192" s="22">
        <f aca="true" t="shared" si="60" ref="G192:G197">SUM(C192+E192)</f>
        <v>19855</v>
      </c>
      <c r="H192" s="20"/>
      <c r="I192" s="20"/>
      <c r="J192" s="21">
        <f aca="true" t="shared" si="61" ref="J192:J197">SUM(B192+D192+H192)</f>
        <v>106</v>
      </c>
      <c r="K192" s="21">
        <f aca="true" t="shared" si="62" ref="K192:K197">SUM(C192+E192+I192)</f>
        <v>19855</v>
      </c>
    </row>
    <row r="193" spans="1:11" ht="19.5" customHeight="1">
      <c r="A193" s="27" t="s">
        <v>3</v>
      </c>
      <c r="B193" s="20">
        <v>30</v>
      </c>
      <c r="C193" s="20">
        <v>10609</v>
      </c>
      <c r="D193" s="20">
        <v>20</v>
      </c>
      <c r="E193" s="20">
        <v>6688</v>
      </c>
      <c r="F193" s="22">
        <f t="shared" si="59"/>
        <v>50</v>
      </c>
      <c r="G193" s="22">
        <f t="shared" si="60"/>
        <v>17297</v>
      </c>
      <c r="H193" s="20"/>
      <c r="I193" s="20"/>
      <c r="J193" s="21">
        <f t="shared" si="61"/>
        <v>50</v>
      </c>
      <c r="K193" s="21">
        <f t="shared" si="62"/>
        <v>17297</v>
      </c>
    </row>
    <row r="194" spans="1:11" ht="19.5" customHeight="1">
      <c r="A194" s="27" t="s">
        <v>4</v>
      </c>
      <c r="B194" s="20"/>
      <c r="C194" s="20"/>
      <c r="D194" s="20"/>
      <c r="E194" s="20"/>
      <c r="F194" s="22">
        <f t="shared" si="59"/>
        <v>0</v>
      </c>
      <c r="G194" s="22">
        <v>0</v>
      </c>
      <c r="H194" s="20"/>
      <c r="I194" s="20"/>
      <c r="J194" s="21">
        <f t="shared" si="61"/>
        <v>0</v>
      </c>
      <c r="K194" s="21">
        <f t="shared" si="62"/>
        <v>0</v>
      </c>
    </row>
    <row r="195" spans="1:11" ht="19.5" customHeight="1">
      <c r="A195" s="27" t="s">
        <v>6</v>
      </c>
      <c r="B195" s="20">
        <v>49</v>
      </c>
      <c r="C195" s="20">
        <v>12649</v>
      </c>
      <c r="D195" s="20">
        <v>98</v>
      </c>
      <c r="E195" s="20">
        <v>20514</v>
      </c>
      <c r="F195" s="22">
        <f t="shared" si="59"/>
        <v>147</v>
      </c>
      <c r="G195" s="22">
        <f t="shared" si="60"/>
        <v>33163</v>
      </c>
      <c r="H195" s="20">
        <v>17</v>
      </c>
      <c r="I195" s="20">
        <v>3928</v>
      </c>
      <c r="J195" s="21">
        <f t="shared" si="61"/>
        <v>164</v>
      </c>
      <c r="K195" s="21">
        <f t="shared" si="62"/>
        <v>37091</v>
      </c>
    </row>
    <row r="196" spans="1:11" ht="19.5" customHeight="1">
      <c r="A196" s="27" t="s">
        <v>7</v>
      </c>
      <c r="B196" s="20">
        <v>77</v>
      </c>
      <c r="C196" s="20">
        <v>12105</v>
      </c>
      <c r="D196" s="20">
        <v>2</v>
      </c>
      <c r="E196" s="20">
        <v>268</v>
      </c>
      <c r="F196" s="22">
        <f t="shared" si="59"/>
        <v>79</v>
      </c>
      <c r="G196" s="22">
        <f t="shared" si="60"/>
        <v>12373</v>
      </c>
      <c r="H196" s="20">
        <v>1</v>
      </c>
      <c r="I196" s="20">
        <v>203</v>
      </c>
      <c r="J196" s="21">
        <f t="shared" si="61"/>
        <v>80</v>
      </c>
      <c r="K196" s="21">
        <f t="shared" si="62"/>
        <v>12576</v>
      </c>
    </row>
    <row r="197" spans="1:11" ht="19.5" customHeight="1">
      <c r="A197" s="27" t="s">
        <v>8</v>
      </c>
      <c r="B197" s="20">
        <v>307</v>
      </c>
      <c r="C197" s="20">
        <v>47554</v>
      </c>
      <c r="D197" s="20"/>
      <c r="E197" s="20"/>
      <c r="F197" s="23">
        <f t="shared" si="59"/>
        <v>307</v>
      </c>
      <c r="G197" s="23">
        <f t="shared" si="60"/>
        <v>47554</v>
      </c>
      <c r="H197" s="20">
        <v>2</v>
      </c>
      <c r="I197" s="20">
        <v>158</v>
      </c>
      <c r="J197" s="21">
        <f t="shared" si="61"/>
        <v>309</v>
      </c>
      <c r="K197" s="21">
        <f t="shared" si="62"/>
        <v>47712</v>
      </c>
    </row>
    <row r="198" spans="1:11" ht="19.5" customHeight="1">
      <c r="A198" s="27" t="s">
        <v>34</v>
      </c>
      <c r="B198" s="21">
        <f aca="true" t="shared" si="63" ref="B198:K198">SUM(B192:B197)</f>
        <v>569</v>
      </c>
      <c r="C198" s="21">
        <f t="shared" si="63"/>
        <v>102772</v>
      </c>
      <c r="D198" s="21">
        <f t="shared" si="63"/>
        <v>120</v>
      </c>
      <c r="E198" s="21">
        <f t="shared" si="63"/>
        <v>27470</v>
      </c>
      <c r="F198" s="21">
        <f t="shared" si="63"/>
        <v>689</v>
      </c>
      <c r="G198" s="21">
        <f t="shared" si="63"/>
        <v>130242</v>
      </c>
      <c r="H198" s="21">
        <f t="shared" si="63"/>
        <v>20</v>
      </c>
      <c r="I198" s="21">
        <f t="shared" si="63"/>
        <v>4289</v>
      </c>
      <c r="J198" s="21">
        <f t="shared" si="63"/>
        <v>709</v>
      </c>
      <c r="K198" s="21">
        <f t="shared" si="63"/>
        <v>134531</v>
      </c>
    </row>
    <row r="199" spans="1:11" ht="19.5" customHeight="1">
      <c r="A199" s="29"/>
      <c r="B199" s="25"/>
      <c r="C199" s="25"/>
      <c r="D199" s="25"/>
      <c r="E199" s="25"/>
      <c r="F199" s="24"/>
      <c r="G199" s="24"/>
      <c r="H199" s="25"/>
      <c r="I199" s="25"/>
      <c r="J199" s="24"/>
      <c r="K199" s="26"/>
    </row>
    <row r="200" spans="1:11" ht="19.5" customHeight="1">
      <c r="A200" s="27" t="s">
        <v>10</v>
      </c>
      <c r="B200" s="20">
        <v>665</v>
      </c>
      <c r="C200" s="20">
        <v>60106</v>
      </c>
      <c r="D200" s="20"/>
      <c r="E200" s="20"/>
      <c r="F200" s="22">
        <f aca="true" t="shared" si="64" ref="F200:G204">SUM(B200+D200)</f>
        <v>665</v>
      </c>
      <c r="G200" s="22">
        <f t="shared" si="64"/>
        <v>60106</v>
      </c>
      <c r="H200" s="20">
        <v>59</v>
      </c>
      <c r="I200" s="20">
        <v>4501</v>
      </c>
      <c r="J200" s="21">
        <f aca="true" t="shared" si="65" ref="J200:K204">SUM(B200+D200+H200)</f>
        <v>724</v>
      </c>
      <c r="K200" s="21">
        <f t="shared" si="65"/>
        <v>64607</v>
      </c>
    </row>
    <row r="201" spans="1:11" ht="19.5" customHeight="1">
      <c r="A201" s="27" t="s">
        <v>11</v>
      </c>
      <c r="B201" s="20">
        <v>75</v>
      </c>
      <c r="C201" s="20">
        <v>675</v>
      </c>
      <c r="D201" s="20"/>
      <c r="E201" s="20"/>
      <c r="F201" s="22">
        <f t="shared" si="64"/>
        <v>75</v>
      </c>
      <c r="G201" s="22">
        <f t="shared" si="64"/>
        <v>675</v>
      </c>
      <c r="H201" s="20">
        <v>3</v>
      </c>
      <c r="I201" s="20">
        <v>37</v>
      </c>
      <c r="J201" s="21">
        <f t="shared" si="65"/>
        <v>78</v>
      </c>
      <c r="K201" s="21">
        <f t="shared" si="65"/>
        <v>712</v>
      </c>
    </row>
    <row r="202" spans="1:11" ht="19.5" customHeight="1">
      <c r="A202" s="27" t="s">
        <v>12</v>
      </c>
      <c r="B202" s="20">
        <v>185</v>
      </c>
      <c r="C202" s="20">
        <v>2415</v>
      </c>
      <c r="D202" s="20"/>
      <c r="E202" s="20"/>
      <c r="F202" s="22">
        <f t="shared" si="64"/>
        <v>185</v>
      </c>
      <c r="G202" s="22">
        <f t="shared" si="64"/>
        <v>2415</v>
      </c>
      <c r="H202" s="20"/>
      <c r="I202" s="20"/>
      <c r="J202" s="21">
        <f t="shared" si="65"/>
        <v>185</v>
      </c>
      <c r="K202" s="21">
        <f t="shared" si="65"/>
        <v>2415</v>
      </c>
    </row>
    <row r="203" spans="1:11" ht="19.5" customHeight="1">
      <c r="A203" s="27" t="s">
        <v>13</v>
      </c>
      <c r="B203" s="20"/>
      <c r="C203" s="20"/>
      <c r="D203" s="20"/>
      <c r="E203" s="20"/>
      <c r="F203" s="22">
        <f t="shared" si="64"/>
        <v>0</v>
      </c>
      <c r="G203" s="22">
        <v>0</v>
      </c>
      <c r="H203" s="20"/>
      <c r="I203" s="20"/>
      <c r="J203" s="21">
        <f t="shared" si="65"/>
        <v>0</v>
      </c>
      <c r="K203" s="21">
        <f t="shared" si="65"/>
        <v>0</v>
      </c>
    </row>
    <row r="204" spans="1:11" ht="19.5" customHeight="1">
      <c r="A204" s="27" t="s">
        <v>14</v>
      </c>
      <c r="B204" s="20"/>
      <c r="C204" s="20"/>
      <c r="D204" s="20"/>
      <c r="E204" s="20"/>
      <c r="F204" s="22">
        <v>0</v>
      </c>
      <c r="G204" s="22">
        <f t="shared" si="64"/>
        <v>0</v>
      </c>
      <c r="H204" s="20"/>
      <c r="I204" s="20"/>
      <c r="J204" s="21">
        <f t="shared" si="65"/>
        <v>0</v>
      </c>
      <c r="K204" s="21">
        <f t="shared" si="65"/>
        <v>0</v>
      </c>
    </row>
    <row r="205" spans="1:11" ht="12.75">
      <c r="A205" s="30"/>
      <c r="B205" s="31"/>
      <c r="C205" s="31"/>
      <c r="D205" s="31"/>
      <c r="E205" s="31"/>
      <c r="F205" s="31"/>
      <c r="G205" s="31"/>
      <c r="H205" s="31"/>
      <c r="I205" s="31"/>
      <c r="J205" s="31"/>
      <c r="K205" s="32"/>
    </row>
    <row r="206" spans="1:11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1:11" ht="90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</row>
    <row r="208" spans="1:11" ht="19.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</row>
    <row r="209" spans="1:11" ht="21.75" customHeight="1">
      <c r="A209" s="41" t="s">
        <v>24</v>
      </c>
      <c r="B209" s="41"/>
      <c r="C209" s="41"/>
      <c r="D209" s="41"/>
      <c r="E209" s="41"/>
      <c r="F209" s="41"/>
      <c r="G209" s="41"/>
      <c r="H209" s="41"/>
      <c r="I209" s="41"/>
      <c r="J209" s="41"/>
      <c r="K209" s="41"/>
    </row>
    <row r="210" spans="1:11" ht="22.5" customHeight="1">
      <c r="A210" s="42" t="s">
        <v>33</v>
      </c>
      <c r="B210" s="42"/>
      <c r="C210" s="42"/>
      <c r="D210" s="36"/>
      <c r="E210" s="36"/>
      <c r="F210" s="36"/>
      <c r="G210" s="36"/>
      <c r="H210" s="37" t="s">
        <v>35</v>
      </c>
      <c r="I210" s="36"/>
      <c r="J210" s="37"/>
      <c r="K210" s="36"/>
    </row>
    <row r="211" spans="1:11" ht="22.5" customHeight="1">
      <c r="A211" s="43" t="s">
        <v>0</v>
      </c>
      <c r="B211" s="44" t="s">
        <v>21</v>
      </c>
      <c r="C211" s="45"/>
      <c r="D211" s="45"/>
      <c r="E211" s="45"/>
      <c r="F211" s="45"/>
      <c r="G211" s="46"/>
      <c r="H211" s="44" t="s">
        <v>17</v>
      </c>
      <c r="I211" s="46"/>
      <c r="J211" s="44" t="s">
        <v>18</v>
      </c>
      <c r="K211" s="46"/>
    </row>
    <row r="212" spans="1:11" ht="22.5" customHeight="1">
      <c r="A212" s="43"/>
      <c r="B212" s="39" t="s">
        <v>1</v>
      </c>
      <c r="C212" s="47"/>
      <c r="D212" s="47" t="s">
        <v>20</v>
      </c>
      <c r="E212" s="40"/>
      <c r="F212" s="39" t="s">
        <v>19</v>
      </c>
      <c r="G212" s="40"/>
      <c r="H212" s="39"/>
      <c r="I212" s="40"/>
      <c r="J212" s="39"/>
      <c r="K212" s="40"/>
    </row>
    <row r="213" spans="1:11" ht="12.75">
      <c r="A213" s="43"/>
      <c r="B213" s="38" t="s">
        <v>16</v>
      </c>
      <c r="C213" s="38" t="s">
        <v>2</v>
      </c>
      <c r="D213" s="38" t="s">
        <v>16</v>
      </c>
      <c r="E213" s="38" t="s">
        <v>2</v>
      </c>
      <c r="F213" s="38" t="s">
        <v>16</v>
      </c>
      <c r="G213" s="38" t="s">
        <v>2</v>
      </c>
      <c r="H213" s="38" t="s">
        <v>16</v>
      </c>
      <c r="I213" s="38" t="s">
        <v>2</v>
      </c>
      <c r="J213" s="38" t="s">
        <v>16</v>
      </c>
      <c r="K213" s="38" t="s">
        <v>2</v>
      </c>
    </row>
    <row r="214" spans="1:11" ht="19.5" customHeight="1">
      <c r="A214" s="27" t="s">
        <v>5</v>
      </c>
      <c r="B214" s="20">
        <v>11</v>
      </c>
      <c r="C214" s="20">
        <v>2133</v>
      </c>
      <c r="D214" s="20"/>
      <c r="E214" s="20"/>
      <c r="F214" s="22">
        <f aca="true" t="shared" si="66" ref="F214:F219">SUM(B214+D214)</f>
        <v>11</v>
      </c>
      <c r="G214" s="22">
        <f aca="true" t="shared" si="67" ref="G214:G219">SUM(C214+E214)</f>
        <v>2133</v>
      </c>
      <c r="H214" s="20"/>
      <c r="I214" s="20"/>
      <c r="J214" s="21">
        <f aca="true" t="shared" si="68" ref="J214:J219">SUM(B214+D214+H214)</f>
        <v>11</v>
      </c>
      <c r="K214" s="21">
        <f aca="true" t="shared" si="69" ref="K214:K219">SUM(C214+E214+I214)</f>
        <v>2133</v>
      </c>
    </row>
    <row r="215" spans="1:11" ht="19.5" customHeight="1">
      <c r="A215" s="27" t="s">
        <v>3</v>
      </c>
      <c r="B215" s="20">
        <v>1</v>
      </c>
      <c r="C215" s="20">
        <v>516</v>
      </c>
      <c r="D215" s="20"/>
      <c r="E215" s="20"/>
      <c r="F215" s="22">
        <f t="shared" si="66"/>
        <v>1</v>
      </c>
      <c r="G215" s="22">
        <f t="shared" si="67"/>
        <v>516</v>
      </c>
      <c r="H215" s="20"/>
      <c r="I215" s="20"/>
      <c r="J215" s="21">
        <f t="shared" si="68"/>
        <v>1</v>
      </c>
      <c r="K215" s="21">
        <f t="shared" si="69"/>
        <v>516</v>
      </c>
    </row>
    <row r="216" spans="1:11" ht="19.5" customHeight="1">
      <c r="A216" s="27" t="s">
        <v>4</v>
      </c>
      <c r="B216" s="20"/>
      <c r="C216" s="20"/>
      <c r="D216" s="20"/>
      <c r="E216" s="20"/>
      <c r="F216" s="22">
        <f t="shared" si="66"/>
        <v>0</v>
      </c>
      <c r="G216" s="22">
        <f t="shared" si="67"/>
        <v>0</v>
      </c>
      <c r="H216" s="20"/>
      <c r="I216" s="20"/>
      <c r="J216" s="21">
        <f t="shared" si="68"/>
        <v>0</v>
      </c>
      <c r="K216" s="21">
        <f t="shared" si="69"/>
        <v>0</v>
      </c>
    </row>
    <row r="217" spans="1:11" ht="19.5" customHeight="1">
      <c r="A217" s="27" t="s">
        <v>6</v>
      </c>
      <c r="B217" s="20">
        <v>9</v>
      </c>
      <c r="C217" s="20">
        <v>2152</v>
      </c>
      <c r="D217" s="20"/>
      <c r="E217" s="20"/>
      <c r="F217" s="22">
        <f t="shared" si="66"/>
        <v>9</v>
      </c>
      <c r="G217" s="22">
        <f t="shared" si="67"/>
        <v>2152</v>
      </c>
      <c r="H217" s="20">
        <v>1</v>
      </c>
      <c r="I217" s="20">
        <v>235</v>
      </c>
      <c r="J217" s="21">
        <f t="shared" si="68"/>
        <v>10</v>
      </c>
      <c r="K217" s="21">
        <f t="shared" si="69"/>
        <v>2387</v>
      </c>
    </row>
    <row r="218" spans="1:11" ht="19.5" customHeight="1">
      <c r="A218" s="27" t="s">
        <v>7</v>
      </c>
      <c r="B218" s="20">
        <v>4</v>
      </c>
      <c r="C218" s="20">
        <v>853</v>
      </c>
      <c r="D218" s="20"/>
      <c r="E218" s="20"/>
      <c r="F218" s="22">
        <f t="shared" si="66"/>
        <v>4</v>
      </c>
      <c r="G218" s="22">
        <f t="shared" si="67"/>
        <v>853</v>
      </c>
      <c r="H218" s="20"/>
      <c r="I218" s="20"/>
      <c r="J218" s="21">
        <f t="shared" si="68"/>
        <v>4</v>
      </c>
      <c r="K218" s="21">
        <f t="shared" si="69"/>
        <v>853</v>
      </c>
    </row>
    <row r="219" spans="1:11" ht="19.5" customHeight="1">
      <c r="A219" s="27" t="s">
        <v>8</v>
      </c>
      <c r="B219" s="20">
        <v>25</v>
      </c>
      <c r="C219" s="20">
        <v>3110</v>
      </c>
      <c r="D219" s="20"/>
      <c r="E219" s="20"/>
      <c r="F219" s="23">
        <f t="shared" si="66"/>
        <v>25</v>
      </c>
      <c r="G219" s="23">
        <f t="shared" si="67"/>
        <v>3110</v>
      </c>
      <c r="H219" s="20"/>
      <c r="I219" s="20"/>
      <c r="J219" s="21">
        <f t="shared" si="68"/>
        <v>25</v>
      </c>
      <c r="K219" s="21">
        <f t="shared" si="69"/>
        <v>3110</v>
      </c>
    </row>
    <row r="220" spans="1:11" ht="19.5" customHeight="1">
      <c r="A220" s="27" t="s">
        <v>34</v>
      </c>
      <c r="B220" s="21">
        <f aca="true" t="shared" si="70" ref="B220:K220">SUM(B214:B219)</f>
        <v>50</v>
      </c>
      <c r="C220" s="21">
        <f t="shared" si="70"/>
        <v>8764</v>
      </c>
      <c r="D220" s="21">
        <f t="shared" si="70"/>
        <v>0</v>
      </c>
      <c r="E220" s="21">
        <f t="shared" si="70"/>
        <v>0</v>
      </c>
      <c r="F220" s="21">
        <f t="shared" si="70"/>
        <v>50</v>
      </c>
      <c r="G220" s="21">
        <f t="shared" si="70"/>
        <v>8764</v>
      </c>
      <c r="H220" s="21">
        <f t="shared" si="70"/>
        <v>1</v>
      </c>
      <c r="I220" s="21">
        <f t="shared" si="70"/>
        <v>235</v>
      </c>
      <c r="J220" s="21">
        <f t="shared" si="70"/>
        <v>51</v>
      </c>
      <c r="K220" s="21">
        <f t="shared" si="70"/>
        <v>8999</v>
      </c>
    </row>
    <row r="221" spans="1:11" ht="19.5" customHeight="1">
      <c r="A221" s="29"/>
      <c r="B221" s="25"/>
      <c r="C221" s="25"/>
      <c r="D221" s="25"/>
      <c r="E221" s="25"/>
      <c r="F221" s="24"/>
      <c r="G221" s="24"/>
      <c r="H221" s="25"/>
      <c r="I221" s="25"/>
      <c r="J221" s="24"/>
      <c r="K221" s="26"/>
    </row>
    <row r="222" spans="1:11" ht="19.5" customHeight="1">
      <c r="A222" s="27" t="s">
        <v>10</v>
      </c>
      <c r="B222" s="20">
        <v>166</v>
      </c>
      <c r="C222" s="20">
        <v>20419</v>
      </c>
      <c r="D222" s="20"/>
      <c r="E222" s="20"/>
      <c r="F222" s="22">
        <f aca="true" t="shared" si="71" ref="F222:G226">SUM(B222+D222)</f>
        <v>166</v>
      </c>
      <c r="G222" s="22">
        <f t="shared" si="71"/>
        <v>20419</v>
      </c>
      <c r="H222" s="20">
        <v>5</v>
      </c>
      <c r="I222" s="20">
        <v>758</v>
      </c>
      <c r="J222" s="21">
        <f aca="true" t="shared" si="72" ref="J222:K226">SUM(B222+D222+H222)</f>
        <v>171</v>
      </c>
      <c r="K222" s="21">
        <f t="shared" si="72"/>
        <v>21177</v>
      </c>
    </row>
    <row r="223" spans="1:11" ht="19.5" customHeight="1">
      <c r="A223" s="27" t="s">
        <v>11</v>
      </c>
      <c r="B223" s="20"/>
      <c r="C223" s="20"/>
      <c r="D223" s="20"/>
      <c r="E223" s="20"/>
      <c r="F223" s="22">
        <f t="shared" si="71"/>
        <v>0</v>
      </c>
      <c r="G223" s="22">
        <f t="shared" si="71"/>
        <v>0</v>
      </c>
      <c r="H223" s="20"/>
      <c r="I223" s="20"/>
      <c r="J223" s="21">
        <f t="shared" si="72"/>
        <v>0</v>
      </c>
      <c r="K223" s="21">
        <f t="shared" si="72"/>
        <v>0</v>
      </c>
    </row>
    <row r="224" spans="1:11" ht="19.5" customHeight="1">
      <c r="A224" s="27" t="s">
        <v>12</v>
      </c>
      <c r="B224" s="20"/>
      <c r="C224" s="20"/>
      <c r="D224" s="20"/>
      <c r="E224" s="20"/>
      <c r="F224" s="22">
        <f t="shared" si="71"/>
        <v>0</v>
      </c>
      <c r="G224" s="22">
        <f t="shared" si="71"/>
        <v>0</v>
      </c>
      <c r="H224" s="20"/>
      <c r="I224" s="20"/>
      <c r="J224" s="21">
        <f t="shared" si="72"/>
        <v>0</v>
      </c>
      <c r="K224" s="21">
        <f t="shared" si="72"/>
        <v>0</v>
      </c>
    </row>
    <row r="225" spans="1:11" ht="19.5" customHeight="1">
      <c r="A225" s="27" t="s">
        <v>13</v>
      </c>
      <c r="B225" s="20"/>
      <c r="C225" s="20"/>
      <c r="D225" s="20"/>
      <c r="E225" s="20"/>
      <c r="F225" s="22">
        <f t="shared" si="71"/>
        <v>0</v>
      </c>
      <c r="G225" s="22">
        <f t="shared" si="71"/>
        <v>0</v>
      </c>
      <c r="H225" s="20"/>
      <c r="I225" s="20"/>
      <c r="J225" s="21">
        <f t="shared" si="72"/>
        <v>0</v>
      </c>
      <c r="K225" s="21">
        <f t="shared" si="72"/>
        <v>0</v>
      </c>
    </row>
    <row r="226" spans="1:11" ht="19.5" customHeight="1">
      <c r="A226" s="27" t="s">
        <v>14</v>
      </c>
      <c r="B226" s="20"/>
      <c r="C226" s="20"/>
      <c r="D226" s="20"/>
      <c r="E226" s="20"/>
      <c r="F226" s="22">
        <f t="shared" si="71"/>
        <v>0</v>
      </c>
      <c r="G226" s="22">
        <f t="shared" si="71"/>
        <v>0</v>
      </c>
      <c r="H226" s="20"/>
      <c r="I226" s="20"/>
      <c r="J226" s="21">
        <f t="shared" si="72"/>
        <v>0</v>
      </c>
      <c r="K226" s="21">
        <f t="shared" si="72"/>
        <v>0</v>
      </c>
    </row>
    <row r="227" spans="1:11" ht="12.75">
      <c r="A227" s="30"/>
      <c r="B227" s="31"/>
      <c r="C227" s="31"/>
      <c r="D227" s="31"/>
      <c r="E227" s="31"/>
      <c r="F227" s="31"/>
      <c r="G227" s="31"/>
      <c r="H227" s="31"/>
      <c r="I227" s="31"/>
      <c r="J227" s="31"/>
      <c r="K227" s="32"/>
    </row>
  </sheetData>
  <sheetProtection/>
  <mergeCells count="97">
    <mergeCell ref="J97:K98"/>
    <mergeCell ref="B98:C98"/>
    <mergeCell ref="D6:E6"/>
    <mergeCell ref="F6:G6"/>
    <mergeCell ref="A96:D96"/>
    <mergeCell ref="A119:D119"/>
    <mergeCell ref="B29:C29"/>
    <mergeCell ref="D29:E29"/>
    <mergeCell ref="F29:G29"/>
    <mergeCell ref="B52:C52"/>
    <mergeCell ref="A142:E142"/>
    <mergeCell ref="A93:K93"/>
    <mergeCell ref="A95:K95"/>
    <mergeCell ref="A97:A99"/>
    <mergeCell ref="B97:G97"/>
    <mergeCell ref="H97:I98"/>
    <mergeCell ref="D98:E98"/>
    <mergeCell ref="F98:G98"/>
    <mergeCell ref="A116:K116"/>
    <mergeCell ref="A118:K118"/>
    <mergeCell ref="A1:K1"/>
    <mergeCell ref="A3:K3"/>
    <mergeCell ref="A5:A7"/>
    <mergeCell ref="B5:G5"/>
    <mergeCell ref="H5:I6"/>
    <mergeCell ref="J5:K6"/>
    <mergeCell ref="B6:C6"/>
    <mergeCell ref="D52:E52"/>
    <mergeCell ref="F52:G52"/>
    <mergeCell ref="A24:K24"/>
    <mergeCell ref="A26:K26"/>
    <mergeCell ref="A207:K207"/>
    <mergeCell ref="A28:A30"/>
    <mergeCell ref="B28:G28"/>
    <mergeCell ref="H28:I29"/>
    <mergeCell ref="J28:K29"/>
    <mergeCell ref="B75:C75"/>
    <mergeCell ref="D75:E75"/>
    <mergeCell ref="F75:G75"/>
    <mergeCell ref="A73:E73"/>
    <mergeCell ref="A47:K47"/>
    <mergeCell ref="A49:K49"/>
    <mergeCell ref="A51:A53"/>
    <mergeCell ref="B51:G51"/>
    <mergeCell ref="H51:I52"/>
    <mergeCell ref="J51:K52"/>
    <mergeCell ref="A70:K70"/>
    <mergeCell ref="A72:K72"/>
    <mergeCell ref="A74:A76"/>
    <mergeCell ref="B74:G74"/>
    <mergeCell ref="H74:I75"/>
    <mergeCell ref="J74:K75"/>
    <mergeCell ref="A120:A122"/>
    <mergeCell ref="B120:G120"/>
    <mergeCell ref="H120:I121"/>
    <mergeCell ref="J120:K121"/>
    <mergeCell ref="B121:C121"/>
    <mergeCell ref="D121:E121"/>
    <mergeCell ref="F121:G121"/>
    <mergeCell ref="A139:K139"/>
    <mergeCell ref="A141:K141"/>
    <mergeCell ref="A143:A145"/>
    <mergeCell ref="B143:G143"/>
    <mergeCell ref="H143:I144"/>
    <mergeCell ref="J143:K144"/>
    <mergeCell ref="B144:C144"/>
    <mergeCell ref="D144:E144"/>
    <mergeCell ref="F144:G144"/>
    <mergeCell ref="A162:K162"/>
    <mergeCell ref="A164:K164"/>
    <mergeCell ref="A166:A168"/>
    <mergeCell ref="B166:G166"/>
    <mergeCell ref="H166:I167"/>
    <mergeCell ref="J166:K167"/>
    <mergeCell ref="B167:C167"/>
    <mergeCell ref="D167:E167"/>
    <mergeCell ref="F167:G167"/>
    <mergeCell ref="A165:D165"/>
    <mergeCell ref="A185:K185"/>
    <mergeCell ref="A187:K187"/>
    <mergeCell ref="A188:C188"/>
    <mergeCell ref="A189:A191"/>
    <mergeCell ref="B189:G189"/>
    <mergeCell ref="H189:I190"/>
    <mergeCell ref="J189:K190"/>
    <mergeCell ref="B190:C190"/>
    <mergeCell ref="D190:E190"/>
    <mergeCell ref="F190:G190"/>
    <mergeCell ref="A209:K209"/>
    <mergeCell ref="A210:C210"/>
    <mergeCell ref="A211:A213"/>
    <mergeCell ref="B211:G211"/>
    <mergeCell ref="H211:I212"/>
    <mergeCell ref="J211:K212"/>
    <mergeCell ref="B212:C212"/>
    <mergeCell ref="D212:E212"/>
    <mergeCell ref="F212:G212"/>
  </mergeCells>
  <printOptions horizontalCentered="1" verticalCentered="1"/>
  <pageMargins left="0.1968503937007874" right="0.1968503937007874" top="0" bottom="0" header="0.1968503937007874" footer="0.1968503937007874"/>
  <pageSetup horizontalDpi="1200" verticalDpi="1200" orientation="landscape" paperSize="9" r:id="rId13"/>
  <rowBreaks count="9" manualBreakCount="9">
    <brk id="23" max="255" man="1"/>
    <brk id="46" max="255" man="1"/>
    <brk id="69" max="255" man="1"/>
    <brk id="92" max="255" man="1"/>
    <brk id="115" max="255" man="1"/>
    <brk id="138" max="255" man="1"/>
    <brk id="161" max="255" man="1"/>
    <brk id="184" max="255" man="1"/>
    <brk id="206" max="255" man="1"/>
  </rowBreaks>
  <legacyDrawing r:id="rId12"/>
  <oleObjects>
    <oleObject progId="Word.Document.8" shapeId="16718143" r:id="rId1"/>
    <oleObject progId="Word.Document.8" shapeId="419377" r:id="rId2"/>
    <oleObject progId="Word.Document.8" shapeId="419737" r:id="rId3"/>
    <oleObject progId="Word.Document.8" shapeId="420102" r:id="rId4"/>
    <oleObject progId="Word.Document.8" shapeId="420481" r:id="rId5"/>
    <oleObject progId="Word.Document.8" shapeId="420786" r:id="rId6"/>
    <oleObject progId="Word.Document.8" shapeId="421187" r:id="rId7"/>
    <oleObject progId="Word.Document.8" shapeId="421504" r:id="rId8"/>
    <oleObject progId="Word.Document.8" shapeId="465336" r:id="rId9"/>
    <oleObject progId="Word.Document.8" shapeId="5093924" r:id="rId10"/>
    <oleObject progId="Word.Document.8" shapeId="5093925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spans="1:11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60" t="s">
        <v>23</v>
      </c>
      <c r="B3" s="60"/>
      <c r="C3" s="60"/>
      <c r="D3" s="1"/>
      <c r="E3" s="1"/>
      <c r="F3" s="1"/>
      <c r="G3" s="1"/>
      <c r="H3" s="2" t="s">
        <v>22</v>
      </c>
      <c r="I3" s="1"/>
      <c r="J3" s="2"/>
      <c r="K3" s="1"/>
    </row>
    <row r="4" spans="1:11" ht="12.75" customHeight="1">
      <c r="A4" s="52" t="s">
        <v>0</v>
      </c>
      <c r="B4" s="53" t="s">
        <v>21</v>
      </c>
      <c r="C4" s="54"/>
      <c r="D4" s="54"/>
      <c r="E4" s="54"/>
      <c r="F4" s="54"/>
      <c r="G4" s="55"/>
      <c r="H4" s="53" t="s">
        <v>17</v>
      </c>
      <c r="I4" s="55"/>
      <c r="J4" s="53" t="s">
        <v>18</v>
      </c>
      <c r="K4" s="55"/>
    </row>
    <row r="5" spans="1:11" ht="12.75">
      <c r="A5" s="52"/>
      <c r="B5" s="56" t="s">
        <v>1</v>
      </c>
      <c r="C5" s="58"/>
      <c r="D5" s="58" t="s">
        <v>20</v>
      </c>
      <c r="E5" s="57"/>
      <c r="F5" s="56" t="s">
        <v>19</v>
      </c>
      <c r="G5" s="57"/>
      <c r="H5" s="56"/>
      <c r="I5" s="57"/>
      <c r="J5" s="56"/>
      <c r="K5" s="57"/>
    </row>
    <row r="6" spans="1:11" ht="12.75">
      <c r="A6" s="52"/>
      <c r="B6" s="3" t="s">
        <v>16</v>
      </c>
      <c r="C6" s="3" t="s">
        <v>2</v>
      </c>
      <c r="D6" s="3" t="s">
        <v>16</v>
      </c>
      <c r="E6" s="3" t="s">
        <v>2</v>
      </c>
      <c r="F6" s="3" t="s">
        <v>16</v>
      </c>
      <c r="G6" s="3" t="s">
        <v>2</v>
      </c>
      <c r="H6" s="3" t="s">
        <v>16</v>
      </c>
      <c r="I6" s="3" t="s">
        <v>2</v>
      </c>
      <c r="J6" s="3" t="s">
        <v>16</v>
      </c>
      <c r="K6" s="3" t="s">
        <v>2</v>
      </c>
    </row>
    <row r="7" spans="1:11" ht="12.75">
      <c r="A7" s="4" t="s">
        <v>5</v>
      </c>
      <c r="B7" s="5"/>
      <c r="C7" s="5"/>
      <c r="D7" s="5"/>
      <c r="E7" s="5"/>
      <c r="F7" s="12">
        <f aca="true" t="shared" si="0" ref="F7:G12">SUM(B7+D7)</f>
        <v>0</v>
      </c>
      <c r="G7" s="12">
        <f t="shared" si="0"/>
        <v>0</v>
      </c>
      <c r="H7" s="5"/>
      <c r="I7" s="5"/>
      <c r="J7" s="11">
        <f aca="true" t="shared" si="1" ref="J7:K12">SUM(B7+D7+H7)</f>
        <v>0</v>
      </c>
      <c r="K7" s="11">
        <f t="shared" si="1"/>
        <v>0</v>
      </c>
    </row>
    <row r="8" spans="1:11" ht="12.75">
      <c r="A8" s="4" t="s">
        <v>3</v>
      </c>
      <c r="B8" s="5"/>
      <c r="C8" s="5"/>
      <c r="D8" s="5"/>
      <c r="E8" s="5"/>
      <c r="F8" s="12">
        <f t="shared" si="0"/>
        <v>0</v>
      </c>
      <c r="G8" s="12">
        <f t="shared" si="0"/>
        <v>0</v>
      </c>
      <c r="H8" s="5"/>
      <c r="I8" s="5"/>
      <c r="J8" s="11">
        <f t="shared" si="1"/>
        <v>0</v>
      </c>
      <c r="K8" s="11">
        <f t="shared" si="1"/>
        <v>0</v>
      </c>
    </row>
    <row r="9" spans="1:11" ht="12.75">
      <c r="A9" s="4" t="s">
        <v>4</v>
      </c>
      <c r="B9" s="5"/>
      <c r="C9" s="5"/>
      <c r="D9" s="5"/>
      <c r="E9" s="5"/>
      <c r="F9" s="12">
        <f t="shared" si="0"/>
        <v>0</v>
      </c>
      <c r="G9" s="12">
        <f t="shared" si="0"/>
        <v>0</v>
      </c>
      <c r="H9" s="5"/>
      <c r="I9" s="5"/>
      <c r="J9" s="11">
        <f t="shared" si="1"/>
        <v>0</v>
      </c>
      <c r="K9" s="11">
        <f t="shared" si="1"/>
        <v>0</v>
      </c>
    </row>
    <row r="10" spans="1:11" ht="12.75">
      <c r="A10" s="4" t="s">
        <v>6</v>
      </c>
      <c r="B10" s="5"/>
      <c r="C10" s="5"/>
      <c r="D10" s="5"/>
      <c r="E10" s="5"/>
      <c r="F10" s="12">
        <f t="shared" si="0"/>
        <v>0</v>
      </c>
      <c r="G10" s="12">
        <f t="shared" si="0"/>
        <v>0</v>
      </c>
      <c r="H10" s="5"/>
      <c r="I10" s="5"/>
      <c r="J10" s="11">
        <f t="shared" si="1"/>
        <v>0</v>
      </c>
      <c r="K10" s="11">
        <f t="shared" si="1"/>
        <v>0</v>
      </c>
    </row>
    <row r="11" spans="1:11" ht="12.75">
      <c r="A11" s="4" t="s">
        <v>7</v>
      </c>
      <c r="B11" s="5"/>
      <c r="C11" s="5"/>
      <c r="D11" s="5"/>
      <c r="E11" s="5"/>
      <c r="F11" s="12">
        <f t="shared" si="0"/>
        <v>0</v>
      </c>
      <c r="G11" s="12">
        <f t="shared" si="0"/>
        <v>0</v>
      </c>
      <c r="H11" s="5"/>
      <c r="I11" s="5"/>
      <c r="J11" s="11">
        <f t="shared" si="1"/>
        <v>0</v>
      </c>
      <c r="K11" s="11">
        <f t="shared" si="1"/>
        <v>0</v>
      </c>
    </row>
    <row r="12" spans="1:11" ht="12.75">
      <c r="A12" s="4" t="s">
        <v>8</v>
      </c>
      <c r="B12" s="5"/>
      <c r="C12" s="5"/>
      <c r="D12" s="5"/>
      <c r="E12" s="5"/>
      <c r="F12" s="13">
        <f t="shared" si="0"/>
        <v>0</v>
      </c>
      <c r="G12" s="13">
        <f t="shared" si="0"/>
        <v>0</v>
      </c>
      <c r="H12" s="5"/>
      <c r="I12" s="5"/>
      <c r="J12" s="11">
        <f t="shared" si="1"/>
        <v>0</v>
      </c>
      <c r="K12" s="11">
        <f t="shared" si="1"/>
        <v>0</v>
      </c>
    </row>
    <row r="13" spans="1:11" ht="12.75">
      <c r="A13" s="4" t="s">
        <v>9</v>
      </c>
      <c r="B13" s="11">
        <f>SUM(B7:B12)</f>
        <v>0</v>
      </c>
      <c r="C13" s="11">
        <f aca="true" t="shared" si="2" ref="C13:K13">SUM(C7:C12)</f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12.75">
      <c r="A14" s="6"/>
      <c r="B14" s="7"/>
      <c r="C14" s="7"/>
      <c r="D14" s="7"/>
      <c r="E14" s="7"/>
      <c r="F14" s="14"/>
      <c r="G14" s="14"/>
      <c r="H14" s="7"/>
      <c r="I14" s="7"/>
      <c r="J14" s="14"/>
      <c r="K14" s="15"/>
    </row>
    <row r="15" spans="1:11" ht="12.75">
      <c r="A15" s="4" t="s">
        <v>10</v>
      </c>
      <c r="B15" s="5"/>
      <c r="C15" s="5"/>
      <c r="D15" s="5"/>
      <c r="E15" s="5"/>
      <c r="F15" s="12">
        <f aca="true" t="shared" si="3" ref="F15:G19">SUM(B15+D15)</f>
        <v>0</v>
      </c>
      <c r="G15" s="12">
        <f t="shared" si="3"/>
        <v>0</v>
      </c>
      <c r="H15" s="5"/>
      <c r="I15" s="5"/>
      <c r="J15" s="11">
        <f aca="true" t="shared" si="4" ref="J15:K19">SUM(B15+D15+H15)</f>
        <v>0</v>
      </c>
      <c r="K15" s="11">
        <f t="shared" si="4"/>
        <v>0</v>
      </c>
    </row>
    <row r="16" spans="1:11" ht="12.75">
      <c r="A16" s="4" t="s">
        <v>11</v>
      </c>
      <c r="B16" s="5"/>
      <c r="C16" s="5"/>
      <c r="D16" s="5"/>
      <c r="E16" s="5"/>
      <c r="F16" s="12">
        <f t="shared" si="3"/>
        <v>0</v>
      </c>
      <c r="G16" s="12">
        <f t="shared" si="3"/>
        <v>0</v>
      </c>
      <c r="H16" s="5"/>
      <c r="I16" s="5"/>
      <c r="J16" s="11">
        <f t="shared" si="4"/>
        <v>0</v>
      </c>
      <c r="K16" s="11">
        <f t="shared" si="4"/>
        <v>0</v>
      </c>
    </row>
    <row r="17" spans="1:11" ht="12.75">
      <c r="A17" s="4" t="s">
        <v>12</v>
      </c>
      <c r="B17" s="5"/>
      <c r="C17" s="5"/>
      <c r="D17" s="5"/>
      <c r="E17" s="5"/>
      <c r="F17" s="12">
        <f t="shared" si="3"/>
        <v>0</v>
      </c>
      <c r="G17" s="12">
        <f t="shared" si="3"/>
        <v>0</v>
      </c>
      <c r="H17" s="5"/>
      <c r="I17" s="5"/>
      <c r="J17" s="11">
        <f t="shared" si="4"/>
        <v>0</v>
      </c>
      <c r="K17" s="11">
        <f t="shared" si="4"/>
        <v>0</v>
      </c>
    </row>
    <row r="18" spans="1:11" ht="12.75">
      <c r="A18" s="4" t="s">
        <v>13</v>
      </c>
      <c r="B18" s="5"/>
      <c r="C18" s="5"/>
      <c r="D18" s="5"/>
      <c r="E18" s="5"/>
      <c r="F18" s="12">
        <f t="shared" si="3"/>
        <v>0</v>
      </c>
      <c r="G18" s="12">
        <f t="shared" si="3"/>
        <v>0</v>
      </c>
      <c r="H18" s="5"/>
      <c r="I18" s="5"/>
      <c r="J18" s="11">
        <f t="shared" si="4"/>
        <v>0</v>
      </c>
      <c r="K18" s="11">
        <f t="shared" si="4"/>
        <v>0</v>
      </c>
    </row>
    <row r="19" spans="1:11" ht="12.75">
      <c r="A19" s="4" t="s">
        <v>14</v>
      </c>
      <c r="B19" s="5"/>
      <c r="C19" s="5"/>
      <c r="D19" s="5"/>
      <c r="E19" s="5"/>
      <c r="F19" s="12">
        <f t="shared" si="3"/>
        <v>0</v>
      </c>
      <c r="G19" s="12">
        <f t="shared" si="3"/>
        <v>0</v>
      </c>
      <c r="H19" s="5"/>
      <c r="I19" s="5"/>
      <c r="J19" s="11">
        <f t="shared" si="4"/>
        <v>0</v>
      </c>
      <c r="K19" s="11">
        <f t="shared" si="4"/>
        <v>0</v>
      </c>
    </row>
    <row r="20" spans="1:11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</sheetData>
  <sheetProtection/>
  <mergeCells count="10">
    <mergeCell ref="F5:G5"/>
    <mergeCell ref="A1:K1"/>
    <mergeCell ref="A2:K2"/>
    <mergeCell ref="A3:C3"/>
    <mergeCell ref="A4:A6"/>
    <mergeCell ref="B4:G4"/>
    <mergeCell ref="H4:I5"/>
    <mergeCell ref="J4:K5"/>
    <mergeCell ref="B5:C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JACINTO SOUSA</dc:creator>
  <cp:keywords/>
  <dc:description/>
  <cp:lastModifiedBy>Beatriz NVC. Medeiros</cp:lastModifiedBy>
  <cp:lastPrinted>2011-01-14T13:18:52Z</cp:lastPrinted>
  <dcterms:created xsi:type="dcterms:W3CDTF">2002-07-25T19:39:37Z</dcterms:created>
  <dcterms:modified xsi:type="dcterms:W3CDTF">2013-01-15T19:06:16Z</dcterms:modified>
  <cp:category/>
  <cp:version/>
  <cp:contentType/>
  <cp:contentStatus/>
</cp:coreProperties>
</file>